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8_{EB881FAC-12F5-4567-98EA-1CB8F8A23B3E}" xr6:coauthVersionLast="47" xr6:coauthVersionMax="47" xr10:uidLastSave="{00000000-0000-0000-0000-000000000000}"/>
  <bookViews>
    <workbookView xWindow="-110" yWindow="-110" windowWidth="19420" windowHeight="10300" xr2:uid="{00000000-000D-0000-FFFF-FFFF00000000}"/>
  </bookViews>
  <sheets>
    <sheet name="給与所得者の基礎控除申告書兼給与所得者の配偶者控除等申告書兼所" sheetId="8" r:id="rId1"/>
  </sheets>
  <definedNames>
    <definedName name="_xlnm.Print_Area" localSheetId="0">給与所得者の基礎控除申告書兼給与所得者の配偶者控除等申告書兼所!$A$1:$CP$89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V71" i="8" l="1"/>
  <c r="BT84" i="8" s="1"/>
  <c r="BO78" i="8" l="1"/>
  <c r="BZ26" i="8"/>
  <c r="CT28" i="8" s="1"/>
  <c r="W44" i="8" l="1"/>
  <c r="W53" i="8" s="1"/>
  <c r="BE41" i="8"/>
  <c r="BF50" i="8" s="1"/>
  <c r="CA52" i="8" s="1"/>
  <c r="CR41" i="8" l="1"/>
  <c r="CS41" i="8"/>
  <c r="CR58" i="8"/>
  <c r="CU41" i="8"/>
  <c r="CT41" i="8"/>
  <c r="CT38" i="8"/>
  <c r="CW38" i="8"/>
  <c r="CU38" i="8"/>
  <c r="CS38" i="8"/>
  <c r="CR38" i="8"/>
  <c r="CV38" i="8"/>
  <c r="Y60" i="8"/>
  <c r="CR62" i="8" s="1"/>
  <c r="Y65" i="8"/>
  <c r="CR64" i="8"/>
  <c r="CF58" i="8" l="1"/>
  <c r="CF6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24" authorId="0" shapeId="0" xr:uid="{AF54A1D9-CD4B-44DC-A25D-BA72A87D74E2}">
      <text>
        <r>
          <rPr>
            <b/>
            <sz val="11"/>
            <color indexed="81"/>
            <rFont val="MS P ゴシック"/>
            <family val="3"/>
            <charset val="128"/>
          </rPr>
          <t>一定の要件の下、記載を要しない場合は、給与の支払者に確認する。</t>
        </r>
      </text>
    </comment>
    <comment ref="BZ29" authorId="0" shapeId="0" xr:uid="{EF7F2B35-1772-4EB6-A3F7-204D7DA476BA}">
      <text>
        <r>
          <rPr>
            <b/>
            <sz val="11"/>
            <color indexed="81"/>
            <rFont val="MS P ゴシック"/>
            <family val="3"/>
            <charset val="128"/>
          </rPr>
          <t>国内に住所を有せず、かつ、現在まで引き続いて１年以上国内に居所を有しない配偶者に係る配偶者控除又は配偶者特別控除の適用を受ける場合に○印を付ける</t>
        </r>
      </text>
    </comment>
    <comment ref="CF29" authorId="0" shapeId="0" xr:uid="{112D94E7-DCC7-429E-BF01-3D4842075B72}">
      <text>
        <r>
          <rPr>
            <b/>
            <sz val="11"/>
            <color indexed="81"/>
            <rFont val="MS P ゴシック"/>
            <family val="3"/>
            <charset val="128"/>
          </rPr>
          <t>非居住者である配偶者欄に○印を付けた場合、本年中に送金等をした金額の合計額を記載するとともに、「親族関係書類」及び「送金関係書類」を添付する。なお、外国語により作成されている場合には、訳文も添付する。</t>
        </r>
      </text>
    </comment>
    <comment ref="AQ76" authorId="0" shapeId="0" xr:uid="{310008F8-21BB-42CF-9E65-C97057E94281}">
      <text>
        <r>
          <rPr>
            <b/>
            <sz val="11"/>
            <color indexed="81"/>
            <rFont val="MS P ゴシック"/>
            <family val="3"/>
            <charset val="128"/>
          </rPr>
          <t>一定の要件の下、記載を要しない場合は、給与の支払者に確認する。</t>
        </r>
      </text>
    </comment>
    <comment ref="CC76" authorId="0" shapeId="0" xr:uid="{C756A18E-EE07-4E31-8E80-14F3EDDE5432}">
      <text>
        <r>
          <rPr>
            <b/>
            <sz val="11"/>
            <color indexed="81"/>
            <rFont val="MS P ゴシック"/>
            <family val="3"/>
            <charset val="128"/>
          </rPr>
          <t>「特別障害者」とは、次のいずれかに該当する人をいいます。
① 精神上の障害により事理を弁識する能力を欠く常況にある人
② 精神保健指定医などから重度の知的障害者と判定された人
③ 精神障害者保健福祉手帳の交付を受けている人のうち、障害等級が１級の人
④ 身体障害者手帳に身体上の障害がある者として記載されている人のうち、障害の程度が１級又は２級の人
⑤ 戦傷病者手帳の交付を受けている人のうち、障害の程度が恩給法別表第１号表ノ２の特別項症から第三項症までの人
⑥ 原子爆弾被爆者に対する援護に関する法律の規定による厚生労働大臣の認定を受けている人
⑦ 常に就床を要し、複雑な介護を要する人
⑧ 精神又は身体に障害のある年齢65歳以上（昭和33年１月１日以前生）の人で、その障害の程度が①、②又は④に該当する人と同程度である人として市町村長、特別区の区長や福祉事務所長の認定を受けている人</t>
        </r>
        <r>
          <rPr>
            <b/>
            <sz val="9"/>
            <color indexed="81"/>
            <rFont val="MS P ゴシック"/>
            <family val="3"/>
            <charset val="128"/>
          </rPr>
          <t xml:space="preserve">
</t>
        </r>
        <r>
          <rPr>
            <sz val="9"/>
            <color indexed="81"/>
            <rFont val="MS P ゴシック"/>
            <family val="3"/>
            <charset val="128"/>
          </rPr>
          <t xml:space="preserve">
</t>
        </r>
      </text>
    </comment>
    <comment ref="E82" authorId="0" shapeId="0" xr:uid="{6D158908-459A-47A3-A8EB-05C3A5DBA41F}">
      <text>
        <r>
          <rPr>
            <b/>
            <sz val="11"/>
            <color indexed="81"/>
            <rFont val="MS P ゴシック"/>
            <family val="3"/>
            <charset val="128"/>
          </rPr>
          <t>「扶養親族」とは、あなたと生計を一にする親族（配偶者、青色事業専従者として給与の支払を受ける人及び白色事業専
従者を除きます。）で、本年中の合計所得金額の見積額が48万円以下（給与所得だけの場合は、給与の収入金額が103万円
以下）の人をいいます。なお、児童福祉法の規定により養育を委託されたいわゆる里子や老人福祉法の規定により養護を委託されたいわゆる養護老人で、あなたと生計を一にし、本年中の合計所得金額の見積額が48万円以下の人も扶養親族に含ま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<sst xmlns="http://schemas.openxmlformats.org/spreadsheetml/2006/main" count="153" uniqueCount="117">
  <si>
    <t>税務署長</t>
  </si>
  <si>
    <t>所轄税務署長</t>
  </si>
  <si>
    <t>①</t>
  </si>
  <si>
    <t>②</t>
  </si>
  <si>
    <t>③</t>
  </si>
  <si>
    <t>所得の種類</t>
  </si>
  <si>
    <t>(フリガナ)
あなたの氏名</t>
    <phoneticPr fontId="1"/>
  </si>
  <si>
    <t>④</t>
    <phoneticPr fontId="1"/>
  </si>
  <si>
    <t>給与の支払者の
法人番号</t>
    <phoneticPr fontId="1"/>
  </si>
  <si>
    <t>【印刷範囲指定により枠外は印刷しない】</t>
  </si>
  <si>
    <t>年号</t>
  </si>
  <si>
    <t>明治</t>
  </si>
  <si>
    <t>※この申告書の提出を受けた給与の支払者（個人を除きます）が記載してください。</t>
  </si>
  <si>
    <t>大正</t>
  </si>
  <si>
    <t>昭和</t>
  </si>
  <si>
    <t>平成</t>
  </si>
  <si>
    <t>〜記載に当たってのご注意〜</t>
  </si>
  <si>
    <t>◆ 給与所得者の配偶者控除等申告書 ◆</t>
  </si>
  <si>
    <t>◎ 「基礎控除申告書」と「配偶者控除等申告書」については、次の場合に応じて記載してください。</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</si>
  <si>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</si>
  <si>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</si>
  <si>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</si>
  <si>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</si>
  <si>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</si>
  <si>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</si>
  <si>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年</t>
  </si>
  <si>
    <t>月</t>
  </si>
  <si>
    <t>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</si>
  <si>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</si>
  <si>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</si>
  <si>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</si>
  <si>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</si>
  <si>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収入金額</t>
  </si>
  <si>
    <t>所得金額</t>
  </si>
  <si>
    <t>判定</t>
  </si>
  <si>
    <t>配偶者控除</t>
  </si>
  <si>
    <t>○ あなたの本年中の合計所得金額の見積額の計算</t>
  </si>
  <si>
    <t>(1）</t>
  </si>
  <si>
    <t>給与所得</t>
  </si>
  <si>
    <t>円</t>
  </si>
  <si>
    <t>（２）</t>
  </si>
  <si>
    <t>配偶者特別控除</t>
  </si>
  <si>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</si>
  <si>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</si>
  <si>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</si>
  <si>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</si>
  <si>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</si>
  <si>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</si>
  <si>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</si>
  <si>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</si>
  <si>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</si>
  <si>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</si>
  <si>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</si>
  <si>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区分Ⅰにより該当する行を求めます</t>
  </si>
  <si>
    <t>配偶者特別控除の額</t>
  </si>
  <si>
    <t>(左のＡ〜Cを記載)</t>
  </si>
  <si>
    <t>A</t>
  </si>
  <si>
    <t>16万円</t>
  </si>
  <si>
    <t>基礎控除の額</t>
  </si>
  <si>
    <t>B</t>
  </si>
  <si>
    <t>32万円</t>
  </si>
  <si>
    <t>C</t>
  </si>
  <si>
    <t>摘要</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</si>
  <si>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</si>
  <si>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</si>
  <si>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</si>
  <si>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(右の★欄のみを記載)</t>
  </si>
  <si>
    <t>☆扶養親族等</t>
  </si>
  <si>
    <t>左記の者の個人番号</t>
  </si>
  <si>
    <t>左記の者の生年月日</t>
  </si>
  <si>
    <t>★特別障害者</t>
  </si>
  <si>
    <t>特別障害者に該当する事実</t>
  </si>
  <si>
    <t>(右の☆欄及び★欄を記載)</t>
  </si>
  <si>
    <t>令和</t>
  </si>
  <si>
    <t>(右の☆欄のみを記載)</t>
  </si>
  <si>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</si>
  <si>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給与の支払者の
名称(氏名)</t>
    <phoneticPr fontId="1"/>
  </si>
  <si>
    <t>給与の支払者の
所在地(住所)</t>
    <phoneticPr fontId="1"/>
  </si>
  <si>
    <t>あなたの住所
又は居所</t>
    <phoneticPr fontId="1"/>
  </si>
  <si>
    <t>給与所得以外
の所得の合計額</t>
    <phoneticPr fontId="1"/>
  </si>
  <si>
    <t>(フリガナ)
同一生計配偶者又は
扶養親族の氏名</t>
    <phoneticPr fontId="1"/>
  </si>
  <si>
    <t>左記の者の
あなたとの続柄</t>
    <phoneticPr fontId="1"/>
  </si>
  <si>
    <t>左記の者の合計
所得金額(見積額)</t>
    <phoneticPr fontId="1"/>
  </si>
  <si>
    <t>○配偶者の本年中の合計所得金額の見積額の計算</t>
    <phoneticPr fontId="1"/>
  </si>
  <si>
    <t>配偶者の本年中の合計所得金額の見積額の判定</t>
    <rPh sb="19" eb="21">
      <t>ハンテイ</t>
    </rPh>
    <phoneticPr fontId="1"/>
  </si>
  <si>
    <t>◆ 給与所得者の基礎控除申告書 ◆</t>
    <phoneticPr fontId="1"/>
  </si>
  <si>
    <t>給与所得者の基礎控除の判定</t>
    <rPh sb="11" eb="13">
      <t>ハンテイ</t>
    </rPh>
    <phoneticPr fontId="1"/>
  </si>
  <si>
    <t>配偶者の生年</t>
    <rPh sb="0" eb="3">
      <t>ハイグウシャ</t>
    </rPh>
    <rPh sb="4" eb="6">
      <t>セイネン</t>
    </rPh>
    <phoneticPr fontId="1"/>
  </si>
  <si>
    <t>※ 左の「控除額の計算」の
表を参考に記載してください。</t>
    <phoneticPr fontId="1"/>
  </si>
  <si>
    <t>※左の「控除額の計算」の表
を参考に記載してください。</t>
    <phoneticPr fontId="1"/>
  </si>
  <si>
    <t>扶養親族の生年</t>
    <rPh sb="0" eb="2">
      <t>フヨウ</t>
    </rPh>
    <rPh sb="2" eb="4">
      <t>シンゾク</t>
    </rPh>
    <rPh sb="5" eb="7">
      <t>セイネン</t>
    </rPh>
    <phoneticPr fontId="1"/>
  </si>
  <si>
    <t xml:space="preserve"> (注　数式の保護はしていません。消さないように注意してください。)</t>
    <phoneticPr fontId="1"/>
  </si>
  <si>
    <t>130万円超
133万円以下</t>
    <phoneticPr fontId="1"/>
  </si>
  <si>
    <t>125万円超
130万円以下</t>
    <phoneticPr fontId="1"/>
  </si>
  <si>
    <t>120万円超
125万円以下</t>
    <phoneticPr fontId="1"/>
  </si>
  <si>
    <t>115万円超
120万円以下</t>
    <phoneticPr fontId="1"/>
  </si>
  <si>
    <t>110万円超
115万円以下</t>
    <phoneticPr fontId="1"/>
  </si>
  <si>
    <t>105万円超
110万円以下</t>
    <phoneticPr fontId="1"/>
  </si>
  <si>
    <t>100万円超
105万円以下</t>
    <phoneticPr fontId="1"/>
  </si>
  <si>
    <t>95万円超
100万円以下</t>
    <phoneticPr fontId="1"/>
  </si>
  <si>
    <t>二次元
コード</t>
    <rPh sb="0" eb="3">
      <t>ニジゲン</t>
    </rPh>
    <phoneticPr fontId="1"/>
  </si>
  <si>
    <t>令和４年分　給与所得者の基礎控除申告書 兼 給与所得者の配偶者控除等申告書 兼 所得金額調整控除申告書</t>
    <phoneticPr fontId="1"/>
  </si>
  <si>
    <t>□扶養控除等申告書のとおり</t>
    <phoneticPr fontId="1"/>
  </si>
  <si>
    <t>あなたと左記の者の住所又は居所が
異なる場合の左記の者の住所又は居所</t>
    <phoneticPr fontId="1"/>
  </si>
  <si>
    <t>あなたと配偶者の住所又は居所が
異なる場合の配偶者の住所又は居所</t>
    <phoneticPr fontId="1"/>
  </si>
  <si>
    <t>年末調整において基礎控除・配偶者控除又は配偶者特別控除・所得金額調整控除の適用を受けようとする場合に、令和４年の最後に給与の支払を受ける日の前日までに、給与の支払者に提出</t>
    <phoneticPr fontId="1"/>
  </si>
  <si>
    <t>年齢70歳(昭28.1.1)</t>
    <phoneticPr fontId="1"/>
  </si>
  <si>
    <t>円</t>
    <rPh sb="0" eb="1">
      <t>エン</t>
    </rPh>
    <phoneticPr fontId="1"/>
  </si>
  <si>
    <t>◆ 所得金額調整控除申告書 ◆</t>
    <phoneticPr fontId="1"/>
  </si>
  <si>
    <t>要件</t>
    <phoneticPr fontId="1"/>
  </si>
  <si>
    <t>所得金額調整控除申告書の要件</t>
  </si>
  <si>
    <t>—————————————————————————————————————— 所得金額調整控除申告書について ———————————————————————————————————————</t>
  </si>
  <si>
    <t>あなたの本年中の公的年金等に係る雑所得の金額</t>
  </si>
  <si>
    <t>あなたの本年中の給与所得控除後の給与等の金額</t>
  </si>
  <si>
    <t>非居住者
である配偶者</t>
    <phoneticPr fontId="1"/>
  </si>
  <si>
    <t>○ 「控除額の計算」の表の「区分I」欄については、「基礎控除申告書」の「区分I」欄を参照してください。</t>
    <phoneticPr fontId="1"/>
  </si>
  <si>
    <t>○ 「基礎控除申告書」の「区分I」欄が(A)～(C)に該当しない場合や「配偶者控除等申告書」の「区分II」欄が➀～④に該当しない場合は、配偶者控除及び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</si>
</sst>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Red]&quot;-&quot;#,##0"/>
    <numFmt numFmtId="178" formatCode="#,##0&quot;円&quot;"/>
    <numFmt numFmtId="179" formatCode="#,##0_ "/>
  </numFmts>
  <fonts count="3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b/>
      <sz val="9"/>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b/>
      <sz val="1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b/>
      <sz val="9"/>
      <color theme="1"/>
      <name val="Liberation Sans"/>
      <family val="2"/>
    </font>
    <font>
      <sz val="11"/>
      <color theme="1"/>
      <name val="ＭＳ 明朝"/>
      <family val="1"/>
      <charset val="128"/>
    </font>
    <font>
      <sz val="7"/>
      <color theme="1"/>
      <name val="ＭＳ 明朝"/>
      <family val="1"/>
      <charset val="128"/>
    </font>
    <font>
      <b/>
      <sz val="11"/>
      <color theme="1"/>
      <name val="ＭＳ ゴシック"/>
      <family val="3"/>
      <charset val="128"/>
    </font>
    <font>
      <sz val="9"/>
      <color rgb="FF000000"/>
      <name val="Meiryo UI"/>
      <family val="3"/>
      <charset val="128"/>
    </font>
    <font>
      <sz val="11"/>
      <color theme="1"/>
      <name val="ＭＳ Ｐゴシック"/>
      <family val="3"/>
      <charset val="128"/>
      <scheme val="minor"/>
    </font>
    <font>
      <sz val="12"/>
      <color theme="1"/>
      <name val="ＭＳ Ｐ明朝"/>
      <family val="1"/>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
      <b/>
      <sz val="8"/>
      <color theme="1"/>
      <name val="ＭＳ ゴシック"/>
      <family val="3"/>
      <charset val="128"/>
    </font>
    <font>
      <sz val="9"/>
      <color indexed="81"/>
      <name val="MS P ゴシック"/>
      <family val="3"/>
      <charset val="128"/>
    </font>
    <font>
      <b/>
      <sz val="9"/>
      <color indexed="81"/>
      <name val="MS P ゴシック"/>
      <family val="3"/>
      <charset val="128"/>
    </font>
    <font>
      <b/>
      <sz val="11"/>
      <color indexed="81"/>
      <name val="MS P ゴシック"/>
      <family val="3"/>
      <charset val="128"/>
    </font>
  </fonts>
  <fills count="5">
    <fill>
      <patternFill patternType="none"/>
    </fill>
    <fill>
      <patternFill patternType="gray125"/>
    </fill>
    <fill>
      <patternFill patternType="solid">
        <fgColor rgb="FFEEEEEE"/>
        <bgColor rgb="FFEEEEEE"/>
      </patternFill>
    </fill>
    <fill>
      <patternFill patternType="solid">
        <fgColor rgb="FFEEEEEE"/>
        <bgColor theme="2"/>
      </patternFill>
    </fill>
    <fill>
      <patternFill patternType="solid">
        <fgColor them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bottom/>
      <diagonal/>
    </border>
    <border>
      <left style="thin">
        <color rgb="FF000000"/>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rgb="FF000000"/>
      </right>
      <top/>
      <bottom style="thin">
        <color rgb="FF000000"/>
      </bottom>
      <diagonal/>
    </border>
  </borders>
  <cellStyleXfs count="3">
    <xf numFmtId="0" fontId="0" fillId="0" borderId="0">
      <alignment vertical="center"/>
    </xf>
    <xf numFmtId="0" fontId="3" fillId="0" borderId="0">
      <alignment vertical="center"/>
    </xf>
    <xf numFmtId="0" fontId="6" fillId="0" borderId="0">
      <alignment vertical="center"/>
    </xf>
  </cellStyleXfs>
  <cellXfs count="191">
    <xf numFmtId="0" fontId="0" fillId="0" borderId="0" xfId="0">
      <alignment vertical="center"/>
    </xf>
    <xf numFmtId="0" fontId="2" fillId="0" borderId="0" xfId="1" applyFont="1">
      <alignment vertical="center"/>
    </xf>
    <xf numFmtId="0" fontId="3" fillId="0" borderId="0" xfId="1">
      <alignment vertical="center"/>
    </xf>
    <xf numFmtId="0" fontId="12" fillId="0" borderId="0" xfId="1" applyFont="1" applyAlignment="1">
      <alignment horizontal="left" vertical="center"/>
    </xf>
    <xf numFmtId="0" fontId="8" fillId="0" borderId="0" xfId="1" applyFont="1" applyAlignment="1">
      <alignment horizontal="center" vertical="center" textRotation="255"/>
    </xf>
    <xf numFmtId="0" fontId="2" fillId="0" borderId="0" xfId="1" applyFont="1" applyAlignment="1">
      <alignment horizontal="left" vertical="center"/>
    </xf>
    <xf numFmtId="0" fontId="14" fillId="0" borderId="0" xfId="1" applyFont="1">
      <alignmen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4" xfId="1" applyFont="1" applyBorder="1">
      <alignment vertical="center"/>
    </xf>
    <xf numFmtId="0" fontId="3" fillId="0" borderId="24" xfId="1" applyBorder="1">
      <alignment vertical="center"/>
    </xf>
    <xf numFmtId="0" fontId="14" fillId="0" borderId="24" xfId="1" applyFont="1" applyBorder="1">
      <alignment vertical="center"/>
    </xf>
    <xf numFmtId="0" fontId="14" fillId="0" borderId="25" xfId="1" applyFont="1" applyBorder="1">
      <alignment vertical="center"/>
    </xf>
    <xf numFmtId="0" fontId="2" fillId="0" borderId="26" xfId="1" applyFont="1" applyBorder="1" applyAlignment="1">
      <alignment horizontal="left" vertical="center"/>
    </xf>
    <xf numFmtId="0" fontId="14" fillId="0" borderId="17" xfId="1" applyFont="1" applyBorder="1">
      <alignment vertical="center"/>
    </xf>
    <xf numFmtId="0" fontId="2" fillId="0" borderId="0" xfId="1" applyFont="1" applyAlignment="1">
      <alignment horizontal="center" vertical="center"/>
    </xf>
    <xf numFmtId="176" fontId="2" fillId="0" borderId="0" xfId="1" applyNumberFormat="1" applyFont="1" applyAlignment="1">
      <alignment horizontal="center" vertical="center"/>
    </xf>
    <xf numFmtId="0" fontId="2" fillId="0" borderId="17" xfId="1" applyFont="1" applyBorder="1" applyAlignment="1">
      <alignment horizontal="left" vertical="center"/>
    </xf>
    <xf numFmtId="0" fontId="3" fillId="0" borderId="17" xfId="1" applyBorder="1">
      <alignment vertical="center"/>
    </xf>
    <xf numFmtId="0" fontId="8" fillId="0" borderId="23" xfId="1" applyFont="1" applyBorder="1" applyAlignment="1">
      <alignment horizontal="center" vertical="center" textRotation="255"/>
    </xf>
    <xf numFmtId="0" fontId="3" fillId="0" borderId="34" xfId="1" applyBorder="1">
      <alignment vertical="center"/>
    </xf>
    <xf numFmtId="0" fontId="8" fillId="0" borderId="26" xfId="1" applyFont="1" applyBorder="1" applyAlignment="1">
      <alignment horizontal="center" vertical="center" textRotation="255"/>
    </xf>
    <xf numFmtId="0" fontId="7" fillId="0" borderId="17" xfId="1" applyFont="1" applyBorder="1" applyAlignment="1">
      <alignment horizontal="center" vertical="top" textRotation="255"/>
    </xf>
    <xf numFmtId="0" fontId="2" fillId="0" borderId="26" xfId="1" applyFont="1" applyBorder="1">
      <alignment vertical="center"/>
    </xf>
    <xf numFmtId="0" fontId="8" fillId="2" borderId="23" xfId="1" applyFont="1" applyFill="1" applyBorder="1" applyAlignment="1">
      <alignment horizontal="right" vertical="center"/>
    </xf>
    <xf numFmtId="3" fontId="2" fillId="2" borderId="26" xfId="1" applyNumberFormat="1" applyFont="1" applyFill="1" applyBorder="1" applyAlignment="1">
      <alignment horizontal="right" vertical="center"/>
    </xf>
    <xf numFmtId="0" fontId="2" fillId="2" borderId="41" xfId="1" applyFont="1" applyFill="1" applyBorder="1">
      <alignment vertical="center"/>
    </xf>
    <xf numFmtId="0" fontId="2" fillId="0" borderId="34" xfId="1" applyFont="1" applyBorder="1">
      <alignment vertical="center"/>
    </xf>
    <xf numFmtId="0" fontId="14" fillId="0" borderId="0" xfId="1" applyFont="1" applyAlignment="1">
      <alignment horizontal="left" vertical="center"/>
    </xf>
    <xf numFmtId="3" fontId="14" fillId="0" borderId="0" xfId="1" applyNumberFormat="1" applyFont="1" applyAlignment="1">
      <alignment horizontal="right" vertical="center"/>
    </xf>
    <xf numFmtId="3" fontId="14" fillId="0" borderId="17" xfId="1" applyNumberFormat="1" applyFont="1" applyBorder="1" applyAlignment="1">
      <alignment horizontal="right" vertical="center"/>
    </xf>
    <xf numFmtId="0" fontId="3" fillId="0" borderId="26" xfId="1" applyBorder="1">
      <alignment vertical="center"/>
    </xf>
    <xf numFmtId="3" fontId="14" fillId="0" borderId="34" xfId="1" applyNumberFormat="1" applyFont="1" applyBorder="1" applyAlignment="1">
      <alignment horizontal="right" vertical="center"/>
    </xf>
    <xf numFmtId="0" fontId="14" fillId="0" borderId="34" xfId="1" applyFont="1" applyBorder="1">
      <alignment vertical="center"/>
    </xf>
    <xf numFmtId="0" fontId="2" fillId="0" borderId="17" xfId="1" applyFont="1" applyBorder="1">
      <alignment vertical="center"/>
    </xf>
    <xf numFmtId="0" fontId="2" fillId="0" borderId="41"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23" xfId="1" applyFont="1" applyBorder="1">
      <alignment vertical="center"/>
    </xf>
    <xf numFmtId="0" fontId="2" fillId="0" borderId="25" xfId="1" applyFont="1" applyBorder="1">
      <alignment vertical="center"/>
    </xf>
    <xf numFmtId="0" fontId="16" fillId="0" borderId="0" xfId="1" applyFont="1" applyAlignment="1">
      <alignment horizontal="left" vertical="center"/>
    </xf>
    <xf numFmtId="0" fontId="13" fillId="0" borderId="0" xfId="1" applyFont="1" applyAlignment="1">
      <alignment vertical="top"/>
    </xf>
    <xf numFmtId="0" fontId="12" fillId="0" borderId="0" xfId="1" applyFont="1" applyAlignment="1">
      <alignment horizontal="left" vertical="center"/>
    </xf>
    <xf numFmtId="0" fontId="25" fillId="0" borderId="0" xfId="1" applyFont="1">
      <alignment vertical="center"/>
    </xf>
    <xf numFmtId="0" fontId="26" fillId="0" borderId="0" xfId="0" applyFont="1">
      <alignment vertical="center"/>
    </xf>
    <xf numFmtId="0" fontId="3" fillId="0" borderId="0" xfId="1">
      <alignment vertical="center"/>
    </xf>
    <xf numFmtId="0" fontId="11" fillId="0" borderId="0" xfId="1" applyFont="1" applyAlignment="1">
      <alignment vertical="center"/>
    </xf>
    <xf numFmtId="0" fontId="13" fillId="0" borderId="0" xfId="1" applyFont="1" applyAlignment="1">
      <alignment vertical="top" wrapText="1"/>
    </xf>
    <xf numFmtId="0" fontId="6" fillId="0" borderId="0" xfId="1" applyFont="1">
      <alignment vertical="center"/>
    </xf>
    <xf numFmtId="0" fontId="9" fillId="0" borderId="0" xfId="1" applyFont="1">
      <alignment vertical="center"/>
    </xf>
    <xf numFmtId="0" fontId="13" fillId="0" borderId="0" xfId="0" applyFont="1" applyAlignment="1">
      <alignment vertical="top"/>
    </xf>
    <xf numFmtId="0" fontId="13" fillId="0" borderId="0" xfId="0" applyFont="1" applyAlignment="1">
      <alignment horizontal="left" vertical="top"/>
    </xf>
    <xf numFmtId="0" fontId="22" fillId="0" borderId="0" xfId="1" applyFont="1">
      <alignment vertical="center"/>
    </xf>
    <xf numFmtId="0" fontId="11" fillId="0" borderId="0" xfId="1" applyFont="1" applyAlignment="1">
      <alignment horizontal="center" vertical="center"/>
    </xf>
    <xf numFmtId="0" fontId="27" fillId="0" borderId="0" xfId="1" applyFont="1" applyAlignment="1">
      <alignment horizontal="center" vertical="center"/>
    </xf>
    <xf numFmtId="0" fontId="27" fillId="0" borderId="51" xfId="1" applyFont="1" applyBorder="1" applyAlignment="1">
      <alignment horizontal="center" vertical="center"/>
    </xf>
    <xf numFmtId="0" fontId="13" fillId="0" borderId="0" xfId="0" applyFont="1" applyAlignment="1">
      <alignment horizontal="center" vertical="center"/>
    </xf>
    <xf numFmtId="3" fontId="13" fillId="0" borderId="1" xfId="0" applyNumberFormat="1" applyFont="1" applyBorder="1" applyAlignment="1">
      <alignment horizontal="right" vertical="center"/>
    </xf>
    <xf numFmtId="0" fontId="5" fillId="0" borderId="0" xfId="1" applyFont="1" applyAlignment="1">
      <alignment horizontal="left" vertical="center"/>
    </xf>
    <xf numFmtId="0" fontId="14" fillId="0" borderId="13" xfId="1" applyFont="1" applyFill="1" applyBorder="1" applyAlignment="1">
      <alignment horizontal="center" vertical="center"/>
    </xf>
    <xf numFmtId="0" fontId="2" fillId="0" borderId="14" xfId="1" applyFont="1" applyFill="1" applyBorder="1" applyAlignment="1">
      <alignment horizontal="left" vertical="center"/>
    </xf>
    <xf numFmtId="0" fontId="2" fillId="0" borderId="30" xfId="1" applyFont="1" applyBorder="1" applyAlignment="1">
      <alignment horizontal="left" vertical="center"/>
    </xf>
    <xf numFmtId="0" fontId="9" fillId="0" borderId="1" xfId="1" applyFont="1" applyBorder="1">
      <alignment vertical="center"/>
    </xf>
    <xf numFmtId="0" fontId="5" fillId="0" borderId="35" xfId="1" applyFont="1" applyBorder="1" applyAlignment="1">
      <alignment horizontal="left" vertical="center"/>
    </xf>
    <xf numFmtId="0" fontId="5" fillId="0" borderId="50" xfId="1" applyFont="1" applyBorder="1" applyAlignment="1">
      <alignment horizontal="left" vertical="center"/>
    </xf>
    <xf numFmtId="0" fontId="5" fillId="0" borderId="61" xfId="1" applyFont="1" applyBorder="1" applyAlignment="1">
      <alignment horizontal="left" vertical="center"/>
    </xf>
    <xf numFmtId="3" fontId="2" fillId="0" borderId="30" xfId="1" applyNumberFormat="1" applyFont="1" applyBorder="1" applyAlignment="1">
      <alignment horizontal="center" vertical="center"/>
    </xf>
    <xf numFmtId="0" fontId="5" fillId="0" borderId="4" xfId="1" applyFont="1" applyBorder="1" applyAlignment="1">
      <alignment horizontal="left" vertical="center"/>
    </xf>
    <xf numFmtId="0" fontId="9" fillId="0" borderId="14" xfId="1" applyFont="1" applyBorder="1">
      <alignment vertical="center"/>
    </xf>
    <xf numFmtId="3" fontId="2" fillId="0" borderId="14" xfId="1" applyNumberFormat="1" applyFont="1" applyBorder="1" applyAlignment="1">
      <alignment horizontal="center" vertical="center"/>
    </xf>
    <xf numFmtId="0" fontId="6" fillId="0" borderId="32" xfId="1" applyFont="1" applyBorder="1">
      <alignment vertical="center"/>
    </xf>
    <xf numFmtId="0" fontId="6" fillId="0" borderId="33" xfId="1" applyFont="1" applyBorder="1">
      <alignment vertical="center"/>
    </xf>
    <xf numFmtId="0" fontId="6" fillId="0" borderId="31" xfId="1" applyFont="1" applyBorder="1">
      <alignment vertical="center"/>
    </xf>
    <xf numFmtId="0" fontId="6" fillId="0" borderId="28" xfId="1" applyFont="1" applyBorder="1">
      <alignment vertical="center"/>
    </xf>
    <xf numFmtId="0" fontId="6" fillId="0" borderId="29" xfId="1" applyFont="1" applyBorder="1">
      <alignment vertical="center"/>
    </xf>
    <xf numFmtId="0" fontId="6" fillId="0" borderId="27" xfId="1" applyFont="1" applyBorder="1">
      <alignment vertical="center"/>
    </xf>
    <xf numFmtId="0" fontId="9" fillId="0" borderId="3" xfId="1" applyFont="1" applyBorder="1" applyAlignment="1">
      <alignment horizontal="center"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14" fillId="0" borderId="1" xfId="1" applyFont="1" applyBorder="1" applyAlignment="1">
      <alignment horizontal="center" vertical="center" textRotation="255"/>
    </xf>
    <xf numFmtId="0" fontId="14" fillId="0" borderId="1" xfId="1" applyFont="1" applyBorder="1" applyAlignment="1">
      <alignment horizontal="center" vertical="center" wrapText="1"/>
    </xf>
    <xf numFmtId="0" fontId="14"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179" fontId="9" fillId="4" borderId="13" xfId="1" applyNumberFormat="1" applyFont="1" applyFill="1" applyBorder="1">
      <alignment vertical="center"/>
    </xf>
    <xf numFmtId="0" fontId="14" fillId="4" borderId="30" xfId="1" applyFont="1" applyFill="1" applyBorder="1" applyAlignment="1">
      <alignment horizontal="center" vertical="center"/>
    </xf>
    <xf numFmtId="0" fontId="10" fillId="0" borderId="1" xfId="1" applyFont="1" applyBorder="1" applyAlignment="1">
      <alignment horizontal="center" vertical="center"/>
    </xf>
    <xf numFmtId="3" fontId="2" fillId="0" borderId="13" xfId="1" applyNumberFormat="1" applyFont="1" applyBorder="1" applyAlignment="1">
      <alignment horizontal="left" vertical="center"/>
    </xf>
    <xf numFmtId="0" fontId="6" fillId="0" borderId="8" xfId="1" applyFont="1" applyBorder="1">
      <alignment vertical="center"/>
    </xf>
    <xf numFmtId="0" fontId="6" fillId="0" borderId="3" xfId="1" applyFont="1" applyBorder="1">
      <alignment vertical="center"/>
    </xf>
    <xf numFmtId="0" fontId="15" fillId="0" borderId="0" xfId="1" applyFont="1" applyAlignment="1">
      <alignment horizontal="left" vertical="center"/>
    </xf>
    <xf numFmtId="0" fontId="16" fillId="0" borderId="24" xfId="1" applyFont="1" applyBorder="1" applyAlignment="1">
      <alignment horizontal="left" vertical="center"/>
    </xf>
    <xf numFmtId="0" fontId="16" fillId="0" borderId="0" xfId="1" applyFont="1" applyAlignment="1">
      <alignment horizontal="left"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3" fillId="4" borderId="13" xfId="1" applyFill="1" applyBorder="1">
      <alignment vertical="center"/>
    </xf>
    <xf numFmtId="0" fontId="10" fillId="4" borderId="1" xfId="1" applyFont="1" applyFill="1" applyBorder="1" applyAlignment="1">
      <alignment horizontal="center" vertical="center"/>
    </xf>
    <xf numFmtId="0" fontId="2" fillId="0" borderId="50" xfId="1" applyFont="1" applyBorder="1" applyAlignment="1">
      <alignment horizontal="center" vertical="center"/>
    </xf>
    <xf numFmtId="0" fontId="9" fillId="0" borderId="1" xfId="1" applyFont="1" applyBorder="1" applyAlignment="1">
      <alignment horizontal="center" vertical="center"/>
    </xf>
    <xf numFmtId="0" fontId="12" fillId="0" borderId="0" xfId="1" applyFont="1" applyAlignment="1">
      <alignment horizontal="center" vertical="center"/>
    </xf>
    <xf numFmtId="0" fontId="4" fillId="0" borderId="1" xfId="1" applyFont="1" applyBorder="1" applyAlignment="1">
      <alignment horizontal="center" vertical="center" wrapText="1"/>
    </xf>
    <xf numFmtId="0" fontId="2" fillId="0" borderId="0" xfId="1" applyFont="1" applyAlignment="1">
      <alignment horizontal="center" vertical="center"/>
    </xf>
    <xf numFmtId="0" fontId="14" fillId="2" borderId="45" xfId="1" applyFont="1" applyFill="1" applyBorder="1" applyAlignment="1">
      <alignment horizontal="center" vertical="center"/>
    </xf>
    <xf numFmtId="179" fontId="9" fillId="2" borderId="46" xfId="1" applyNumberFormat="1" applyFont="1" applyFill="1" applyBorder="1" applyAlignment="1">
      <alignment horizontal="right" vertical="center"/>
    </xf>
    <xf numFmtId="3" fontId="14" fillId="2" borderId="47" xfId="1" applyNumberFormat="1" applyFont="1" applyFill="1" applyBorder="1" applyAlignment="1">
      <alignment horizontal="center" vertical="center"/>
    </xf>
    <xf numFmtId="178" fontId="2" fillId="0" borderId="0" xfId="1" applyNumberFormat="1" applyFont="1" applyAlignment="1">
      <alignment horizontal="center" vertical="center"/>
    </xf>
    <xf numFmtId="0" fontId="2" fillId="0" borderId="1" xfId="1" applyFont="1" applyBorder="1" applyAlignment="1">
      <alignment horizontal="center" vertical="center"/>
    </xf>
    <xf numFmtId="3" fontId="9" fillId="2" borderId="46" xfId="1" applyNumberFormat="1" applyFont="1" applyFill="1" applyBorder="1" applyAlignment="1">
      <alignment horizontal="right" vertical="center"/>
    </xf>
    <xf numFmtId="0" fontId="8" fillId="0" borderId="0" xfId="1" applyFont="1" applyAlignment="1">
      <alignment horizontal="left" vertical="center"/>
    </xf>
    <xf numFmtId="0" fontId="3" fillId="0" borderId="44" xfId="1" applyBorder="1">
      <alignment vertical="center"/>
    </xf>
    <xf numFmtId="0" fontId="2" fillId="0" borderId="29" xfId="1" applyFont="1" applyBorder="1" applyAlignment="1">
      <alignment horizontal="center" vertical="center"/>
    </xf>
    <xf numFmtId="0" fontId="12" fillId="0" borderId="0" xfId="1" applyFont="1" applyAlignment="1">
      <alignment horizontal="left" vertical="center"/>
    </xf>
    <xf numFmtId="0" fontId="10" fillId="4" borderId="1" xfId="1" applyFont="1" applyFill="1" applyBorder="1" applyAlignment="1">
      <alignment horizontal="center" vertical="center" textRotation="255"/>
    </xf>
    <xf numFmtId="0" fontId="19" fillId="2" borderId="49" xfId="1" applyFont="1" applyFill="1" applyBorder="1" applyAlignment="1">
      <alignment horizontal="right" vertical="center"/>
    </xf>
    <xf numFmtId="0" fontId="20" fillId="0" borderId="1" xfId="1" applyFont="1" applyBorder="1" applyAlignment="1">
      <alignment horizontal="center" vertical="center" textRotation="255"/>
    </xf>
    <xf numFmtId="3" fontId="18" fillId="2" borderId="48" xfId="1" applyNumberFormat="1" applyFont="1" applyFill="1" applyBorder="1" applyAlignment="1">
      <alignment horizontal="center" vertical="center"/>
    </xf>
    <xf numFmtId="0" fontId="10" fillId="0" borderId="39" xfId="1" applyFont="1" applyBorder="1" applyAlignment="1">
      <alignment horizontal="center" vertical="center"/>
    </xf>
    <xf numFmtId="0" fontId="5" fillId="2" borderId="40" xfId="1" applyFont="1" applyFill="1" applyBorder="1" applyAlignment="1">
      <alignment horizontal="right" vertical="center"/>
    </xf>
    <xf numFmtId="0" fontId="10" fillId="3" borderId="42" xfId="1" applyFont="1" applyFill="1" applyBorder="1" applyAlignment="1">
      <alignment horizontal="center" vertical="center"/>
    </xf>
    <xf numFmtId="3" fontId="9" fillId="2" borderId="43" xfId="1" applyNumberFormat="1" applyFont="1" applyFill="1" applyBorder="1" applyAlignment="1">
      <alignment horizontal="right" vertical="center"/>
    </xf>
    <xf numFmtId="0" fontId="10" fillId="2" borderId="38" xfId="1" applyFont="1" applyFill="1" applyBorder="1" applyAlignment="1">
      <alignment horizontal="center" vertical="center"/>
    </xf>
    <xf numFmtId="0" fontId="2" fillId="0" borderId="1" xfId="1" applyFont="1" applyBorder="1" applyAlignment="1">
      <alignment horizontal="center" vertical="center" wrapText="1"/>
    </xf>
    <xf numFmtId="0" fontId="3" fillId="0" borderId="36" xfId="1" applyBorder="1">
      <alignment vertical="center"/>
    </xf>
    <xf numFmtId="0" fontId="5" fillId="0" borderId="27" xfId="1" applyFont="1" applyBorder="1" applyAlignment="1">
      <alignment horizontal="left" vertical="center"/>
    </xf>
    <xf numFmtId="0" fontId="10" fillId="0" borderId="30" xfId="1" applyFont="1" applyBorder="1" applyAlignment="1">
      <alignment horizontal="center" vertical="center"/>
    </xf>
    <xf numFmtId="38" fontId="9" fillId="0" borderId="35" xfId="1" applyNumberFormat="1" applyFont="1" applyBorder="1">
      <alignment vertical="center"/>
    </xf>
    <xf numFmtId="38" fontId="9" fillId="2" borderId="37" xfId="1" applyNumberFormat="1" applyFont="1" applyFill="1" applyBorder="1" applyAlignment="1">
      <alignment horizontal="right" vertical="center"/>
    </xf>
    <xf numFmtId="3" fontId="10" fillId="4" borderId="1" xfId="1" applyNumberFormat="1" applyFont="1" applyFill="1" applyBorder="1" applyAlignment="1">
      <alignment horizontal="center" vertical="center"/>
    </xf>
    <xf numFmtId="3" fontId="4" fillId="4" borderId="1" xfId="1" applyNumberFormat="1" applyFont="1" applyFill="1" applyBorder="1" applyAlignment="1">
      <alignment horizontal="center" vertical="center" textRotation="255"/>
    </xf>
    <xf numFmtId="38" fontId="9" fillId="0" borderId="13" xfId="1" applyNumberFormat="1" applyFont="1" applyBorder="1">
      <alignment vertical="center"/>
    </xf>
    <xf numFmtId="0" fontId="5" fillId="2" borderId="27" xfId="1" applyFont="1" applyFill="1" applyBorder="1" applyAlignment="1">
      <alignment horizontal="left" vertical="center"/>
    </xf>
    <xf numFmtId="0" fontId="10" fillId="2" borderId="30" xfId="1" applyFont="1" applyFill="1" applyBorder="1" applyAlignment="1">
      <alignment horizontal="center" vertical="center"/>
    </xf>
    <xf numFmtId="3" fontId="9" fillId="2" borderId="35" xfId="1" applyNumberFormat="1" applyFont="1" applyFill="1" applyBorder="1" applyAlignment="1">
      <alignment horizontal="right" vertical="center"/>
    </xf>
    <xf numFmtId="177" fontId="9" fillId="2" borderId="35" xfId="1" applyNumberFormat="1" applyFont="1" applyFill="1" applyBorder="1" applyAlignment="1">
      <alignment horizontal="right" vertical="center"/>
    </xf>
    <xf numFmtId="0" fontId="3" fillId="4" borderId="1" xfId="1" applyFill="1" applyBorder="1" applyAlignment="1">
      <alignment horizontal="center" vertical="center" textRotation="255"/>
    </xf>
    <xf numFmtId="0" fontId="17" fillId="0" borderId="24" xfId="1" applyFont="1" applyBorder="1" applyAlignment="1">
      <alignment horizontal="left" vertical="center"/>
    </xf>
    <xf numFmtId="177" fontId="9" fillId="0" borderId="13" xfId="1" applyNumberFormat="1" applyFont="1" applyBorder="1">
      <alignment vertical="center"/>
    </xf>
    <xf numFmtId="0" fontId="14" fillId="0" borderId="0" xfId="1" applyFont="1" applyAlignment="1">
      <alignment horizontal="left" vertical="center" wrapText="1"/>
    </xf>
    <xf numFmtId="0" fontId="22" fillId="0" borderId="32" xfId="1" applyFont="1" applyBorder="1">
      <alignment vertical="center"/>
    </xf>
    <xf numFmtId="0" fontId="22" fillId="0" borderId="33" xfId="1" applyFont="1" applyBorder="1">
      <alignment vertical="center"/>
    </xf>
    <xf numFmtId="3" fontId="2" fillId="0" borderId="13" xfId="1" applyNumberFormat="1" applyFont="1" applyBorder="1" applyAlignment="1">
      <alignment horizontal="center" vertical="center"/>
    </xf>
    <xf numFmtId="0" fontId="24" fillId="0" borderId="18" xfId="1" applyFont="1" applyBorder="1" applyAlignment="1">
      <alignment horizontal="center" vertical="center"/>
    </xf>
    <xf numFmtId="0" fontId="3" fillId="0" borderId="0" xfId="1">
      <alignment vertical="center"/>
    </xf>
    <xf numFmtId="0" fontId="7" fillId="0" borderId="0" xfId="1" applyFont="1" applyAlignment="1">
      <alignment vertical="top" textRotation="255"/>
    </xf>
    <xf numFmtId="0" fontId="13" fillId="0" borderId="1" xfId="1" applyFont="1" applyBorder="1" applyAlignment="1">
      <alignment horizontal="center" vertical="center"/>
    </xf>
    <xf numFmtId="0" fontId="22" fillId="0" borderId="27" xfId="1" applyFont="1" applyBorder="1">
      <alignment vertical="center"/>
    </xf>
    <xf numFmtId="0" fontId="22" fillId="0" borderId="28" xfId="1" applyFont="1" applyBorder="1">
      <alignment vertical="center"/>
    </xf>
    <xf numFmtId="176" fontId="2" fillId="4" borderId="1" xfId="1" applyNumberFormat="1" applyFont="1" applyFill="1" applyBorder="1" applyAlignment="1">
      <alignment horizontal="center" vertical="center"/>
    </xf>
    <xf numFmtId="176" fontId="2" fillId="0" borderId="1" xfId="1" applyNumberFormat="1" applyFont="1" applyBorder="1" applyAlignment="1">
      <alignment horizontal="center" vertical="center"/>
    </xf>
    <xf numFmtId="0" fontId="22" fillId="0" borderId="29" xfId="1" applyFont="1" applyBorder="1">
      <alignment vertical="center"/>
    </xf>
    <xf numFmtId="0" fontId="24" fillId="0" borderId="0" xfId="1" applyFont="1" applyAlignment="1">
      <alignment horizontal="center" vertical="center"/>
    </xf>
    <xf numFmtId="0" fontId="24" fillId="0" borderId="8" xfId="1" applyFont="1" applyBorder="1" applyAlignment="1">
      <alignment horizontal="center" vertical="center"/>
    </xf>
    <xf numFmtId="0" fontId="24" fillId="0" borderId="19" xfId="1" applyFont="1" applyBorder="1" applyAlignment="1">
      <alignment horizontal="center" vertical="center"/>
    </xf>
    <xf numFmtId="0" fontId="24" fillId="0" borderId="20" xfId="1" applyFont="1" applyBorder="1" applyAlignment="1">
      <alignment horizontal="center" vertical="center"/>
    </xf>
    <xf numFmtId="0" fontId="24" fillId="0" borderId="3" xfId="1" applyFont="1" applyBorder="1" applyAlignment="1">
      <alignment horizontal="center" vertical="center"/>
    </xf>
    <xf numFmtId="0" fontId="24" fillId="0" borderId="21" xfId="1" applyFont="1" applyBorder="1" applyAlignment="1">
      <alignment horizontal="center" vertical="center"/>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9" fillId="0" borderId="5" xfId="1" applyFont="1" applyBorder="1" applyAlignment="1">
      <alignment horizontal="left" vertical="center"/>
    </xf>
    <xf numFmtId="0" fontId="10" fillId="0" borderId="12" xfId="1" applyFont="1" applyBorder="1" applyAlignment="1">
      <alignment horizontal="right" vertical="center"/>
    </xf>
    <xf numFmtId="0" fontId="13" fillId="0" borderId="22" xfId="1" applyFont="1" applyBorder="1" applyAlignment="1">
      <alignment horizontal="center" vertical="center" wrapText="1"/>
    </xf>
    <xf numFmtId="0" fontId="13" fillId="0" borderId="22" xfId="1" applyFont="1" applyBorder="1" applyAlignment="1">
      <alignment horizontal="center" vertical="center"/>
    </xf>
    <xf numFmtId="0" fontId="22" fillId="0" borderId="31" xfId="1" applyFont="1" applyBorder="1">
      <alignment vertical="center"/>
    </xf>
    <xf numFmtId="0" fontId="22" fillId="0" borderId="8" xfId="1" applyFont="1" applyBorder="1">
      <alignment vertical="center"/>
    </xf>
    <xf numFmtId="0" fontId="22" fillId="0" borderId="3" xfId="1" applyFont="1" applyBorder="1">
      <alignment vertical="center"/>
    </xf>
    <xf numFmtId="0" fontId="15" fillId="0" borderId="0" xfId="1" applyFont="1" applyAlignment="1">
      <alignment horizontal="left"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0"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9" fillId="0" borderId="6" xfId="1" applyFont="1" applyBorder="1" applyAlignment="1">
      <alignment horizontal="left" vertical="center"/>
    </xf>
    <xf numFmtId="0" fontId="10" fillId="0" borderId="7" xfId="1" applyFont="1" applyBorder="1" applyAlignment="1">
      <alignment horizontal="center" vertical="center" wrapText="1"/>
    </xf>
    <xf numFmtId="0" fontId="9" fillId="0" borderId="6" xfId="1" applyFont="1" applyBorder="1">
      <alignment vertical="center"/>
    </xf>
    <xf numFmtId="0" fontId="12" fillId="0" borderId="0" xfId="1" applyFont="1">
      <alignment vertical="center"/>
    </xf>
    <xf numFmtId="0" fontId="9" fillId="0" borderId="13" xfId="1" applyFont="1" applyBorder="1" applyAlignment="1">
      <alignment horizontal="left" vertical="center"/>
    </xf>
    <xf numFmtId="0" fontId="9" fillId="0" borderId="15" xfId="1" applyFont="1" applyBorder="1" applyAlignment="1">
      <alignment horizontal="center" vertical="center"/>
    </xf>
    <xf numFmtId="0" fontId="24" fillId="0" borderId="17" xfId="1" applyFont="1" applyBorder="1" applyAlignment="1">
      <alignment horizontal="center" vertical="center"/>
    </xf>
    <xf numFmtId="0" fontId="23" fillId="0" borderId="10" xfId="1" applyFont="1" applyBorder="1" applyAlignment="1">
      <alignment horizontal="right" vertical="center"/>
    </xf>
    <xf numFmtId="0" fontId="13" fillId="0" borderId="9" xfId="1" applyFont="1" applyBorder="1" applyAlignment="1">
      <alignment horizontal="center" vertical="center" wrapText="1"/>
    </xf>
    <xf numFmtId="0" fontId="13" fillId="0" borderId="9" xfId="1" applyFont="1" applyBorder="1" applyAlignment="1">
      <alignment horizontal="center" vertical="center"/>
    </xf>
    <xf numFmtId="0" fontId="4" fillId="0" borderId="16" xfId="1" applyFont="1" applyBorder="1" applyAlignment="1">
      <alignment horizontal="left" vertical="center"/>
    </xf>
    <xf numFmtId="0" fontId="24" fillId="0" borderId="11" xfId="1" applyFont="1" applyBorder="1" applyAlignment="1">
      <alignment horizontal="center" vertical="center"/>
    </xf>
    <xf numFmtId="0" fontId="24" fillId="0" borderId="2" xfId="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CR15" fmlaRange="$CR$9:$CR$12" noThreeD="1" sel="3" val="0"/>
</file>

<file path=xl/ctrlProps/ctrlProp10.xml><?xml version="1.0" encoding="utf-8"?>
<formControlPr xmlns="http://schemas.microsoft.com/office/spreadsheetml/2009/9/main" objectType="CheckBox" fmlaLink="$CU$38" lockText="1" noThreeD="1"/>
</file>

<file path=xl/ctrlProps/ctrlProp11.xml><?xml version="1.0" encoding="utf-8"?>
<formControlPr xmlns="http://schemas.microsoft.com/office/spreadsheetml/2009/9/main" objectType="CheckBox" fmlaLink="$CV$38" lockText="1" noThreeD="1"/>
</file>

<file path=xl/ctrlProps/ctrlProp12.xml><?xml version="1.0" encoding="utf-8"?>
<formControlPr xmlns="http://schemas.microsoft.com/office/spreadsheetml/2009/9/main" objectType="CheckBox" fmlaLink="$CW$38" lockText="1" noThreeD="1"/>
</file>

<file path=xl/ctrlProps/ctrlProp13.xml><?xml version="1.0" encoding="utf-8"?>
<formControlPr xmlns="http://schemas.microsoft.com/office/spreadsheetml/2009/9/main" objectType="CheckBox" fmlaLink="$CR$71" lockText="1" noThreeD="1"/>
</file>

<file path=xl/ctrlProps/ctrlProp14.xml><?xml version="1.0" encoding="utf-8"?>
<formControlPr xmlns="http://schemas.microsoft.com/office/spreadsheetml/2009/9/main" objectType="CheckBox" fmlaLink="$CS$71" lockText="1" noThreeD="1"/>
</file>

<file path=xl/ctrlProps/ctrlProp15.xml><?xml version="1.0" encoding="utf-8"?>
<formControlPr xmlns="http://schemas.microsoft.com/office/spreadsheetml/2009/9/main" objectType="CheckBox" fmlaLink="$CT$71" lockText="1" noThreeD="1"/>
</file>

<file path=xl/ctrlProps/ctrlProp16.xml><?xml version="1.0" encoding="utf-8"?>
<formControlPr xmlns="http://schemas.microsoft.com/office/spreadsheetml/2009/9/main" objectType="CheckBox" fmlaLink="$CU$71" lockText="1" noThreeD="1"/>
</file>

<file path=xl/ctrlProps/ctrlProp2.xml><?xml version="1.0" encoding="utf-8"?>
<formControlPr xmlns="http://schemas.microsoft.com/office/spreadsheetml/2009/9/main" objectType="Drop" dropLines="5" dropStyle="combo" dx="16" fmlaLink="CR86" fmlaRange="$CR$79:$CR$83" noThreeD="1" sel="3" val="0"/>
</file>

<file path=xl/ctrlProps/ctrlProp3.xml><?xml version="1.0" encoding="utf-8"?>
<formControlPr xmlns="http://schemas.microsoft.com/office/spreadsheetml/2009/9/main" objectType="CheckBox" fmlaLink="CR41" lockText="1" noThreeD="1"/>
</file>

<file path=xl/ctrlProps/ctrlProp4.xml><?xml version="1.0" encoding="utf-8"?>
<formControlPr xmlns="http://schemas.microsoft.com/office/spreadsheetml/2009/9/main" objectType="CheckBox" checked="Checked" fmlaLink="CS41" lockText="1" noThreeD="1"/>
</file>

<file path=xl/ctrlProps/ctrlProp5.xml><?xml version="1.0" encoding="utf-8"?>
<formControlPr xmlns="http://schemas.microsoft.com/office/spreadsheetml/2009/9/main" objectType="CheckBox" fmlaLink="CT41" lockText="1" noThreeD="1"/>
</file>

<file path=xl/ctrlProps/ctrlProp6.xml><?xml version="1.0" encoding="utf-8"?>
<formControlPr xmlns="http://schemas.microsoft.com/office/spreadsheetml/2009/9/main" objectType="CheckBox" fmlaLink="CU41" lockText="1" noThreeD="1"/>
</file>

<file path=xl/ctrlProps/ctrlProp7.xml><?xml version="1.0" encoding="utf-8"?>
<formControlPr xmlns="http://schemas.microsoft.com/office/spreadsheetml/2009/9/main" objectType="CheckBox" fmlaLink="CR38" lockText="1" noThreeD="1"/>
</file>

<file path=xl/ctrlProps/ctrlProp8.xml><?xml version="1.0" encoding="utf-8"?>
<formControlPr xmlns="http://schemas.microsoft.com/office/spreadsheetml/2009/9/main" objectType="CheckBox" fmlaLink="CS38" lockText="1" noThreeD="1"/>
</file>

<file path=xl/ctrlProps/ctrlProp9.xml><?xml version="1.0" encoding="utf-8"?>
<formControlPr xmlns="http://schemas.microsoft.com/office/spreadsheetml/2009/9/main" objectType="CheckBox" fmlaLink="CT38" lockText="1" noThreeD="1"/>
</file>

<file path=xl/drawings/drawing1.xml><?xml version="1.0" encoding="utf-8"?>
<xdr:wsDr xmlns:xdr="http://schemas.openxmlformats.org/drawingml/2006/spreadsheetDrawing" xmlns:a="http://schemas.openxmlformats.org/drawingml/2006/main">
  <xdr:absoluteAnchor>
    <xdr:pos x="12029079" y="655700"/>
    <xdr:ext cx="1352160" cy="477360"/>
    <xdr:sp macro="" textlink="">
      <xdr:nvSpPr>
        <xdr:cNvPr id="2" name="フリーフォーム: 図形 1">
          <a:extLst>
            <a:ext uri="{FF2B5EF4-FFF2-40B4-BE49-F238E27FC236}">
              <a16:creationId xmlns:a16="http://schemas.microsoft.com/office/drawing/2014/main" id="{00000000-0008-0000-0000-000002000000}"/>
            </a:ext>
          </a:extLst>
        </xdr:cNvPr>
        <xdr:cNvSpPr/>
      </xdr:nvSpPr>
      <xdr:spPr>
        <a:xfrm>
          <a:off x="12029079" y="6557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716880"/>
    <xdr:ext cx="414000" cy="748079"/>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10350" y="471688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715189"/>
    <xdr:ext cx="3315240" cy="222480"/>
    <xdr:sp macro="" textlink="">
      <xdr:nvSpPr>
        <xdr:cNvPr id="4" name="フリーフォーム: 図形 3">
          <a:extLst>
            <a:ext uri="{FF2B5EF4-FFF2-40B4-BE49-F238E27FC236}">
              <a16:creationId xmlns:a16="http://schemas.microsoft.com/office/drawing/2014/main" id="{00000000-0008-0000-0000-000004000000}"/>
            </a:ext>
          </a:extLst>
        </xdr:cNvPr>
        <xdr:cNvSpPr/>
      </xdr:nvSpPr>
      <xdr:spPr>
        <a:xfrm rot="5400000">
          <a:off x="10195610" y="41688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525360"/>
    <xdr:ext cx="420120" cy="468000"/>
    <xdr:sp macro="" textlink="">
      <xdr:nvSpPr>
        <xdr:cNvPr id="5" name="フリーフォーム: 図形 4">
          <a:extLst>
            <a:ext uri="{FF2B5EF4-FFF2-40B4-BE49-F238E27FC236}">
              <a16:creationId xmlns:a16="http://schemas.microsoft.com/office/drawing/2014/main" id="{00000000-0008-0000-0000-000005000000}"/>
            </a:ext>
          </a:extLst>
        </xdr:cNvPr>
        <xdr:cNvSpPr/>
      </xdr:nvSpPr>
      <xdr:spPr>
        <a:xfrm>
          <a:off x="4839230" y="652536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859651"/>
    <xdr:ext cx="1104840" cy="296639"/>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rot="10800000">
          <a:off x="2099430" y="58596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77</xdr:col>
          <xdr:colOff>6350</xdr:colOff>
          <xdr:row>25</xdr:row>
          <xdr:rowOff>0</xdr:rowOff>
        </xdr:from>
        <xdr:to>
          <xdr:col>80</xdr:col>
          <xdr:colOff>69850</xdr:colOff>
          <xdr:row>28</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6350</xdr:colOff>
          <xdr:row>77</xdr:row>
          <xdr:rowOff>6350</xdr:rowOff>
        </xdr:from>
        <xdr:to>
          <xdr:col>70</xdr:col>
          <xdr:colOff>0</xdr:colOff>
          <xdr:row>79</xdr:row>
          <xdr:rowOff>101600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36</xdr:row>
          <xdr:rowOff>38100</xdr:rowOff>
        </xdr:from>
        <xdr:to>
          <xdr:col>88</xdr:col>
          <xdr:colOff>19050</xdr:colOff>
          <xdr:row>41</xdr:row>
          <xdr:rowOff>95250</xdr:rowOff>
        </xdr:to>
        <xdr:sp macro="" textlink="">
          <xdr:nvSpPr>
            <xdr:cNvPr id="2051" name="Check Box 3" descr="４８万円以下かつ年齢70歳以上 （昭28.1.1以前生） ≪老人控除対象配偶者に該当≫"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（昭28.1.1以前生）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41</xdr:row>
          <xdr:rowOff>38100</xdr:rowOff>
        </xdr:from>
        <xdr:to>
          <xdr:col>88</xdr:col>
          <xdr:colOff>0</xdr:colOff>
          <xdr:row>43</xdr:row>
          <xdr:rowOff>82550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44</xdr:row>
          <xdr:rowOff>50800</xdr:rowOff>
        </xdr:from>
        <xdr:to>
          <xdr:col>88</xdr:col>
          <xdr:colOff>0</xdr:colOff>
          <xdr:row>46</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47</xdr:row>
          <xdr:rowOff>63500</xdr:rowOff>
        </xdr:from>
        <xdr:to>
          <xdr:col>88</xdr:col>
          <xdr:colOff>0</xdr:colOff>
          <xdr:row>50</xdr:row>
          <xdr:rowOff>0</xdr:rowOff>
        </xdr:to>
        <xdr:sp macro="" textlink="">
          <xdr:nvSpPr>
            <xdr:cNvPr id="2054" name="Check Box 6" descr="95万円超133万円以下"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12700</xdr:rowOff>
        </xdr:from>
        <xdr:to>
          <xdr:col>18</xdr:col>
          <xdr:colOff>88900</xdr:colOff>
          <xdr:row>58</xdr:row>
          <xdr:rowOff>101600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6350</xdr:rowOff>
        </xdr:from>
        <xdr:to>
          <xdr:col>18</xdr:col>
          <xdr:colOff>88900</xdr:colOff>
          <xdr:row>60</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6350</xdr:rowOff>
        </xdr:from>
        <xdr:to>
          <xdr:col>18</xdr:col>
          <xdr:colOff>88900</xdr:colOff>
          <xdr:row>62</xdr:row>
          <xdr:rowOff>88900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63</xdr:row>
          <xdr:rowOff>6350</xdr:rowOff>
        </xdr:from>
        <xdr:to>
          <xdr:col>18</xdr:col>
          <xdr:colOff>82550</xdr:colOff>
          <xdr:row>64</xdr:row>
          <xdr:rowOff>88900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6350</xdr:rowOff>
        </xdr:from>
        <xdr:to>
          <xdr:col>18</xdr:col>
          <xdr:colOff>88900</xdr:colOff>
          <xdr:row>66</xdr:row>
          <xdr:rowOff>88900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6350</xdr:rowOff>
        </xdr:from>
        <xdr:to>
          <xdr:col>18</xdr:col>
          <xdr:colOff>88900</xdr:colOff>
          <xdr:row>68</xdr:row>
          <xdr:rowOff>88900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75</xdr:row>
          <xdr:rowOff>31750</xdr:rowOff>
        </xdr:from>
        <xdr:to>
          <xdr:col>18</xdr:col>
          <xdr:colOff>25400</xdr:colOff>
          <xdr:row>77</xdr:row>
          <xdr:rowOff>95250</xdr:rowOff>
        </xdr:to>
        <xdr:sp macro="" textlink="">
          <xdr:nvSpPr>
            <xdr:cNvPr id="2061" name="Check Box 13" descr="あなた自身が特別障害者 "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あなた自身が特別障害者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78</xdr:row>
          <xdr:rowOff>25400</xdr:rowOff>
        </xdr:from>
        <xdr:to>
          <xdr:col>18</xdr:col>
          <xdr:colOff>25400</xdr:colOff>
          <xdr:row>80</xdr:row>
          <xdr:rowOff>88900</xdr:rowOff>
        </xdr:to>
        <xdr:sp macro="" textlink="">
          <xdr:nvSpPr>
            <xdr:cNvPr id="2062" name="Check Box 14" descr="同一生計配偶者が特別障害者"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同一生計配偶者が特別障害者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19050</xdr:rowOff>
        </xdr:from>
        <xdr:to>
          <xdr:col>18</xdr:col>
          <xdr:colOff>19050</xdr:colOff>
          <xdr:row>83</xdr:row>
          <xdr:rowOff>82550</xdr:rowOff>
        </xdr:to>
        <xdr:sp macro="" textlink="">
          <xdr:nvSpPr>
            <xdr:cNvPr id="2063" name="Check Box 15" descr="扶養親族が特別障害者"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25400</xdr:rowOff>
        </xdr:from>
        <xdr:to>
          <xdr:col>19</xdr:col>
          <xdr:colOff>133350</xdr:colOff>
          <xdr:row>86</xdr:row>
          <xdr:rowOff>88900</xdr:rowOff>
        </xdr:to>
        <xdr:sp macro="" textlink="">
          <xdr:nvSpPr>
            <xdr:cNvPr id="2064" name="Check Box 16" descr="扶養親族が年齢23歳未満(平12.1.2以後生)"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扶養親族が年齢23歳未満(平12.1.2以後生)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1D57-40A1-44F8-9C06-B46BA2C71356}">
  <sheetPr codeName="Sheet1"/>
  <dimension ref="A1:CX100"/>
  <sheetViews>
    <sheetView tabSelected="1" workbookViewId="0"/>
  </sheetViews>
  <sheetFormatPr defaultRowHeight="14"/>
  <cols>
    <col min="1" max="94" width="2.08984375" style="1" customWidth="1"/>
    <col min="95" max="102" width="11.6328125" style="2" customWidth="1"/>
    <col min="103" max="16384" width="8.7265625" style="2"/>
  </cols>
  <sheetData>
    <row r="1" spans="1:102" ht="8.5" customHeight="1">
      <c r="G1" s="53" t="s">
        <v>101</v>
      </c>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46"/>
      <c r="BW1" s="46"/>
      <c r="BX1" s="46"/>
      <c r="BY1" s="46"/>
      <c r="BZ1" s="46"/>
      <c r="CA1" s="46"/>
      <c r="CB1" s="46"/>
      <c r="CC1" s="46"/>
      <c r="CD1" s="46"/>
      <c r="CE1" s="46"/>
      <c r="CF1" s="46"/>
      <c r="CG1" s="46"/>
      <c r="CH1" s="46"/>
      <c r="CI1" s="46"/>
      <c r="CR1" s="1"/>
      <c r="CS1" s="1"/>
      <c r="CT1" s="1"/>
      <c r="CU1" s="1"/>
    </row>
    <row r="2" spans="1:102" ht="8.5" customHeight="1">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46"/>
      <c r="BW2" s="46"/>
      <c r="BX2" s="46"/>
      <c r="BY2" s="46"/>
      <c r="BZ2" s="46"/>
      <c r="CA2" s="46"/>
      <c r="CB2" s="46"/>
      <c r="CC2" s="46"/>
      <c r="CD2" s="46"/>
      <c r="CE2" s="46"/>
      <c r="CF2" s="46"/>
      <c r="CG2" s="46"/>
      <c r="CH2" s="46"/>
      <c r="CI2" s="46"/>
      <c r="CR2" s="111" t="s">
        <v>9</v>
      </c>
      <c r="CS2" s="111"/>
      <c r="CT2" s="111"/>
      <c r="CU2" s="111"/>
      <c r="CV2" s="111"/>
      <c r="CW2" s="111"/>
      <c r="CX2" s="111"/>
    </row>
    <row r="3" spans="1:102" s="45" customFormat="1" ht="8.5" customHeight="1">
      <c r="A3" s="1"/>
      <c r="B3" s="1"/>
      <c r="C3" s="1"/>
      <c r="D3" s="1"/>
      <c r="E3" s="1"/>
      <c r="F3" s="1"/>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46"/>
      <c r="BW3" s="46"/>
      <c r="BX3" s="46"/>
      <c r="BY3" s="46"/>
      <c r="BZ3" s="46"/>
      <c r="CA3" s="46"/>
      <c r="CB3" s="46"/>
      <c r="CC3" s="46"/>
      <c r="CD3" s="46"/>
      <c r="CE3" s="46"/>
      <c r="CF3" s="46"/>
      <c r="CG3" s="46"/>
      <c r="CH3" s="46"/>
      <c r="CI3" s="46"/>
      <c r="CJ3" s="1"/>
      <c r="CK3" s="1"/>
      <c r="CL3" s="1"/>
      <c r="CM3" s="1"/>
      <c r="CN3" s="1"/>
      <c r="CO3" s="1"/>
      <c r="CP3" s="1"/>
      <c r="CR3" s="111"/>
      <c r="CS3" s="111"/>
      <c r="CT3" s="111"/>
      <c r="CU3" s="111"/>
      <c r="CV3" s="111"/>
      <c r="CW3" s="111"/>
      <c r="CX3" s="111"/>
    </row>
    <row r="4" spans="1:102" s="45" customFormat="1" ht="8.5" customHeight="1">
      <c r="A4" s="1"/>
      <c r="B4" s="1"/>
      <c r="C4" s="1"/>
      <c r="D4" s="1"/>
      <c r="E4" s="1"/>
      <c r="F4" s="1"/>
      <c r="G4" s="46"/>
      <c r="H4" s="54" t="s">
        <v>105</v>
      </c>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46"/>
      <c r="BV4" s="46"/>
      <c r="BW4" s="46"/>
      <c r="BX4" s="46"/>
      <c r="BY4" s="46"/>
      <c r="BZ4" s="46"/>
      <c r="CA4" s="46"/>
      <c r="CB4" s="46"/>
      <c r="CC4" s="46"/>
      <c r="CD4" s="46"/>
      <c r="CE4" s="46"/>
      <c r="CF4" s="46"/>
      <c r="CG4" s="46"/>
      <c r="CH4" s="46"/>
      <c r="CI4" s="46"/>
      <c r="CJ4" s="1"/>
      <c r="CK4" s="1"/>
      <c r="CL4" s="1"/>
      <c r="CM4" s="1"/>
      <c r="CN4" s="1"/>
      <c r="CO4" s="1"/>
      <c r="CP4" s="1"/>
      <c r="CR4" s="111"/>
      <c r="CS4" s="111"/>
      <c r="CT4" s="111"/>
      <c r="CU4" s="111"/>
      <c r="CV4" s="111"/>
      <c r="CW4" s="111"/>
      <c r="CX4" s="111"/>
    </row>
    <row r="5" spans="1:102" ht="8.5" customHeight="1" thickBot="1">
      <c r="G5" s="46"/>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46"/>
      <c r="BV5" s="46"/>
      <c r="BW5" s="46"/>
      <c r="BX5" s="46"/>
      <c r="BY5" s="46"/>
      <c r="BZ5" s="46"/>
      <c r="CA5" s="46"/>
      <c r="CB5" s="46"/>
      <c r="CC5" s="46"/>
      <c r="CD5" s="46"/>
      <c r="CE5" s="46"/>
      <c r="CF5" s="46"/>
      <c r="CG5" s="46"/>
      <c r="CH5" s="46"/>
      <c r="CI5" s="46"/>
      <c r="CR5" s="111"/>
      <c r="CS5" s="111"/>
      <c r="CT5" s="111"/>
      <c r="CU5" s="111"/>
      <c r="CV5" s="111"/>
      <c r="CW5" s="111"/>
      <c r="CX5" s="111"/>
    </row>
    <row r="6" spans="1:102" ht="8.5" customHeight="1" thickBot="1">
      <c r="B6" s="175" t="s">
        <v>1</v>
      </c>
      <c r="C6" s="175"/>
      <c r="D6" s="175"/>
      <c r="E6" s="175"/>
      <c r="F6" s="175"/>
      <c r="G6" s="175"/>
      <c r="H6" s="175"/>
      <c r="I6" s="175"/>
      <c r="J6" s="176" t="s">
        <v>76</v>
      </c>
      <c r="K6" s="177"/>
      <c r="L6" s="177"/>
      <c r="M6" s="177"/>
      <c r="N6" s="177"/>
      <c r="O6" s="177"/>
      <c r="P6" s="177"/>
      <c r="Q6" s="177"/>
      <c r="R6" s="177"/>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9" t="s">
        <v>6</v>
      </c>
      <c r="AT6" s="175"/>
      <c r="AU6" s="175"/>
      <c r="AV6" s="175"/>
      <c r="AW6" s="175"/>
      <c r="AX6" s="175"/>
      <c r="AY6" s="175"/>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CR6" s="181" t="s">
        <v>91</v>
      </c>
      <c r="CS6" s="181"/>
      <c r="CT6" s="181"/>
      <c r="CU6" s="181"/>
      <c r="CV6" s="181"/>
      <c r="CW6" s="181"/>
      <c r="CX6" s="181"/>
    </row>
    <row r="7" spans="1:102" ht="8.5" customHeight="1" thickBot="1">
      <c r="B7" s="175"/>
      <c r="C7" s="175"/>
      <c r="D7" s="175"/>
      <c r="E7" s="175"/>
      <c r="F7" s="175"/>
      <c r="G7" s="175"/>
      <c r="H7" s="175"/>
      <c r="I7" s="175"/>
      <c r="J7" s="177"/>
      <c r="K7" s="177"/>
      <c r="L7" s="177"/>
      <c r="M7" s="177"/>
      <c r="N7" s="177"/>
      <c r="O7" s="177"/>
      <c r="P7" s="177"/>
      <c r="Q7" s="177"/>
      <c r="R7" s="177"/>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5"/>
      <c r="AT7" s="175"/>
      <c r="AU7" s="175"/>
      <c r="AV7" s="175"/>
      <c r="AW7" s="175"/>
      <c r="AX7" s="175"/>
      <c r="AY7" s="175"/>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CR7" s="181"/>
      <c r="CS7" s="181"/>
      <c r="CT7" s="181"/>
      <c r="CU7" s="181"/>
      <c r="CV7" s="181"/>
      <c r="CW7" s="181"/>
      <c r="CX7" s="181"/>
    </row>
    <row r="8" spans="1:102" ht="8.5" customHeight="1" thickBot="1">
      <c r="B8" s="175"/>
      <c r="C8" s="175"/>
      <c r="D8" s="175"/>
      <c r="E8" s="175"/>
      <c r="F8" s="175"/>
      <c r="G8" s="175"/>
      <c r="H8" s="175"/>
      <c r="I8" s="175"/>
      <c r="J8" s="177"/>
      <c r="K8" s="177"/>
      <c r="L8" s="177"/>
      <c r="M8" s="177"/>
      <c r="N8" s="177"/>
      <c r="O8" s="177"/>
      <c r="P8" s="177"/>
      <c r="Q8" s="177"/>
      <c r="R8" s="177"/>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5"/>
      <c r="AT8" s="175"/>
      <c r="AU8" s="175"/>
      <c r="AV8" s="175"/>
      <c r="AW8" s="175"/>
      <c r="AX8" s="175"/>
      <c r="AY8" s="175"/>
      <c r="AZ8" s="182"/>
      <c r="BA8" s="182"/>
      <c r="BB8" s="182"/>
      <c r="BC8" s="182"/>
      <c r="BD8" s="182"/>
      <c r="BE8" s="182"/>
      <c r="BF8" s="182"/>
      <c r="BG8" s="182"/>
      <c r="BH8" s="182"/>
      <c r="BI8" s="182"/>
      <c r="BJ8" s="182"/>
      <c r="BK8" s="182"/>
      <c r="BL8" s="182"/>
      <c r="BM8" s="182"/>
      <c r="BN8" s="182"/>
      <c r="BO8" s="182"/>
      <c r="BP8" s="182"/>
      <c r="BQ8" s="182"/>
      <c r="BR8" s="182"/>
      <c r="BS8" s="182"/>
      <c r="BT8" s="182"/>
      <c r="BU8" s="182"/>
      <c r="BV8" s="183"/>
      <c r="BW8" s="183"/>
      <c r="BY8" s="166" t="s">
        <v>100</v>
      </c>
      <c r="BZ8" s="167"/>
      <c r="CA8" s="167"/>
      <c r="CB8" s="168"/>
      <c r="CR8" s="3" t="s">
        <v>10</v>
      </c>
      <c r="CS8" s="1"/>
      <c r="CT8" s="1"/>
      <c r="CU8" s="1"/>
    </row>
    <row r="9" spans="1:102" ht="8.5" customHeight="1" thickBot="1">
      <c r="B9" s="185"/>
      <c r="C9" s="185"/>
      <c r="D9" s="185"/>
      <c r="E9" s="185"/>
      <c r="F9" s="185"/>
      <c r="G9" s="185"/>
      <c r="H9" s="185"/>
      <c r="I9" s="185"/>
      <c r="J9" s="177"/>
      <c r="K9" s="177"/>
      <c r="L9" s="177"/>
      <c r="M9" s="177"/>
      <c r="N9" s="177"/>
      <c r="O9" s="177"/>
      <c r="P9" s="177"/>
      <c r="Q9" s="177"/>
      <c r="R9" s="177"/>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5"/>
      <c r="AT9" s="175"/>
      <c r="AU9" s="175"/>
      <c r="AV9" s="175"/>
      <c r="AW9" s="175"/>
      <c r="AX9" s="175"/>
      <c r="AY9" s="175"/>
      <c r="AZ9" s="182"/>
      <c r="BA9" s="182"/>
      <c r="BB9" s="182"/>
      <c r="BC9" s="182"/>
      <c r="BD9" s="182"/>
      <c r="BE9" s="182"/>
      <c r="BF9" s="182"/>
      <c r="BG9" s="182"/>
      <c r="BH9" s="182"/>
      <c r="BI9" s="182"/>
      <c r="BJ9" s="182"/>
      <c r="BK9" s="182"/>
      <c r="BL9" s="182"/>
      <c r="BM9" s="182"/>
      <c r="BN9" s="182"/>
      <c r="BO9" s="182"/>
      <c r="BP9" s="182"/>
      <c r="BQ9" s="182"/>
      <c r="BR9" s="182"/>
      <c r="BS9" s="182"/>
      <c r="BT9" s="182"/>
      <c r="BU9" s="182"/>
      <c r="BV9" s="183"/>
      <c r="BW9" s="183"/>
      <c r="BY9" s="169"/>
      <c r="BZ9" s="170"/>
      <c r="CA9" s="170"/>
      <c r="CB9" s="171"/>
      <c r="CR9" s="1" t="s">
        <v>11</v>
      </c>
      <c r="CS9" s="1"/>
      <c r="CT9" s="1"/>
      <c r="CU9" s="1"/>
    </row>
    <row r="10" spans="1:102" ht="8.5" customHeight="1" thickBot="1">
      <c r="B10" s="185"/>
      <c r="C10" s="185"/>
      <c r="D10" s="185"/>
      <c r="E10" s="185"/>
      <c r="F10" s="185"/>
      <c r="G10" s="185"/>
      <c r="H10" s="185"/>
      <c r="I10" s="185"/>
      <c r="J10" s="186" t="s">
        <v>8</v>
      </c>
      <c r="K10" s="187"/>
      <c r="L10" s="187"/>
      <c r="M10" s="187"/>
      <c r="N10" s="187"/>
      <c r="O10" s="187"/>
      <c r="P10" s="187"/>
      <c r="Q10" s="187"/>
      <c r="R10" s="187"/>
      <c r="S10" s="188" t="s">
        <v>12</v>
      </c>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75"/>
      <c r="AT10" s="175"/>
      <c r="AU10" s="175"/>
      <c r="AV10" s="175"/>
      <c r="AW10" s="175"/>
      <c r="AX10" s="175"/>
      <c r="AY10" s="175"/>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3"/>
      <c r="BW10" s="183"/>
      <c r="BY10" s="169"/>
      <c r="BZ10" s="170"/>
      <c r="CA10" s="170"/>
      <c r="CB10" s="171"/>
      <c r="CR10" s="3" t="s">
        <v>13</v>
      </c>
      <c r="CS10" s="1"/>
      <c r="CT10" s="1"/>
      <c r="CU10" s="1"/>
    </row>
    <row r="11" spans="1:102" ht="8.5" customHeight="1">
      <c r="B11" s="185"/>
      <c r="C11" s="185"/>
      <c r="D11" s="185"/>
      <c r="E11" s="185"/>
      <c r="F11" s="185"/>
      <c r="G11" s="185"/>
      <c r="H11" s="185"/>
      <c r="I11" s="185"/>
      <c r="J11" s="187"/>
      <c r="K11" s="187"/>
      <c r="L11" s="187"/>
      <c r="M11" s="187"/>
      <c r="N11" s="187"/>
      <c r="O11" s="187"/>
      <c r="P11" s="187"/>
      <c r="Q11" s="187"/>
      <c r="R11" s="187"/>
      <c r="S11" s="189"/>
      <c r="T11" s="189"/>
      <c r="U11" s="154"/>
      <c r="V11" s="154"/>
      <c r="W11" s="150"/>
      <c r="X11" s="150"/>
      <c r="Y11" s="150"/>
      <c r="Z11" s="150"/>
      <c r="AA11" s="151"/>
      <c r="AB11" s="151"/>
      <c r="AC11" s="154"/>
      <c r="AD11" s="154"/>
      <c r="AE11" s="150"/>
      <c r="AF11" s="150"/>
      <c r="AG11" s="150"/>
      <c r="AH11" s="150"/>
      <c r="AI11" s="151"/>
      <c r="AJ11" s="151"/>
      <c r="AK11" s="154"/>
      <c r="AL11" s="154"/>
      <c r="AM11" s="150"/>
      <c r="AN11" s="150"/>
      <c r="AO11" s="150"/>
      <c r="AP11" s="150"/>
      <c r="AQ11" s="184"/>
      <c r="AR11" s="184"/>
      <c r="AS11" s="175"/>
      <c r="AT11" s="175"/>
      <c r="AU11" s="175"/>
      <c r="AV11" s="175"/>
      <c r="AW11" s="175"/>
      <c r="AX11" s="175"/>
      <c r="AY11" s="175"/>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3"/>
      <c r="BW11" s="183"/>
      <c r="BY11" s="169"/>
      <c r="BZ11" s="170"/>
      <c r="CA11" s="170"/>
      <c r="CB11" s="171"/>
      <c r="CR11" s="1" t="s">
        <v>14</v>
      </c>
      <c r="CS11" s="1"/>
      <c r="CT11" s="1"/>
      <c r="CU11" s="1"/>
    </row>
    <row r="12" spans="1:102" ht="8.5" customHeight="1" thickBot="1">
      <c r="B12" s="185"/>
      <c r="C12" s="185"/>
      <c r="D12" s="185"/>
      <c r="E12" s="185"/>
      <c r="F12" s="185"/>
      <c r="G12" s="185"/>
      <c r="H12" s="185"/>
      <c r="I12" s="185"/>
      <c r="J12" s="187"/>
      <c r="K12" s="187"/>
      <c r="L12" s="187"/>
      <c r="M12" s="187"/>
      <c r="N12" s="187"/>
      <c r="O12" s="187"/>
      <c r="P12" s="187"/>
      <c r="Q12" s="187"/>
      <c r="R12" s="187"/>
      <c r="S12" s="190"/>
      <c r="T12" s="190"/>
      <c r="U12" s="141"/>
      <c r="V12" s="141"/>
      <c r="W12" s="152"/>
      <c r="X12" s="152"/>
      <c r="Y12" s="152"/>
      <c r="Z12" s="152"/>
      <c r="AA12" s="153"/>
      <c r="AB12" s="153"/>
      <c r="AC12" s="141"/>
      <c r="AD12" s="141"/>
      <c r="AE12" s="152"/>
      <c r="AF12" s="152"/>
      <c r="AG12" s="152"/>
      <c r="AH12" s="152"/>
      <c r="AI12" s="153"/>
      <c r="AJ12" s="153"/>
      <c r="AK12" s="141"/>
      <c r="AL12" s="141"/>
      <c r="AM12" s="152"/>
      <c r="AN12" s="152"/>
      <c r="AO12" s="152"/>
      <c r="AP12" s="152"/>
      <c r="AQ12" s="155"/>
      <c r="AR12" s="155"/>
      <c r="AS12" s="156" t="s">
        <v>78</v>
      </c>
      <c r="AT12" s="157"/>
      <c r="AU12" s="157"/>
      <c r="AV12" s="157"/>
      <c r="AW12" s="157"/>
      <c r="AX12" s="157"/>
      <c r="AY12" s="157"/>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Y12" s="169"/>
      <c r="BZ12" s="170"/>
      <c r="CA12" s="170"/>
      <c r="CB12" s="171"/>
      <c r="CR12" s="3" t="s">
        <v>15</v>
      </c>
      <c r="CS12" s="1"/>
      <c r="CT12" s="1"/>
      <c r="CU12" s="1"/>
    </row>
    <row r="13" spans="1:102" ht="8.5" customHeight="1" thickBot="1">
      <c r="B13" s="185"/>
      <c r="C13" s="185"/>
      <c r="D13" s="185"/>
      <c r="E13" s="185"/>
      <c r="F13" s="185"/>
      <c r="G13" s="185"/>
      <c r="H13" s="185"/>
      <c r="I13" s="185"/>
      <c r="J13" s="187"/>
      <c r="K13" s="187"/>
      <c r="L13" s="187"/>
      <c r="M13" s="187"/>
      <c r="N13" s="187"/>
      <c r="O13" s="187"/>
      <c r="P13" s="187"/>
      <c r="Q13" s="187"/>
      <c r="R13" s="187"/>
      <c r="S13" s="190"/>
      <c r="T13" s="190"/>
      <c r="U13" s="141"/>
      <c r="V13" s="141"/>
      <c r="W13" s="152"/>
      <c r="X13" s="152"/>
      <c r="Y13" s="152"/>
      <c r="Z13" s="152"/>
      <c r="AA13" s="153"/>
      <c r="AB13" s="153"/>
      <c r="AC13" s="141"/>
      <c r="AD13" s="141"/>
      <c r="AE13" s="152"/>
      <c r="AF13" s="152"/>
      <c r="AG13" s="152"/>
      <c r="AH13" s="152"/>
      <c r="AI13" s="153"/>
      <c r="AJ13" s="153"/>
      <c r="AK13" s="141"/>
      <c r="AL13" s="141"/>
      <c r="AM13" s="152"/>
      <c r="AN13" s="152"/>
      <c r="AO13" s="152"/>
      <c r="AP13" s="152"/>
      <c r="AQ13" s="155"/>
      <c r="AR13" s="155"/>
      <c r="AS13" s="157"/>
      <c r="AT13" s="157"/>
      <c r="AU13" s="157"/>
      <c r="AV13" s="157"/>
      <c r="AW13" s="157"/>
      <c r="AX13" s="157"/>
      <c r="AY13" s="157"/>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Y13" s="172"/>
      <c r="BZ13" s="173"/>
      <c r="CA13" s="173"/>
      <c r="CB13" s="174"/>
      <c r="CR13" s="1"/>
      <c r="CS13" s="1"/>
      <c r="CT13" s="1"/>
      <c r="CU13" s="1"/>
    </row>
    <row r="14" spans="1:102" ht="8.5" customHeight="1" thickBot="1">
      <c r="B14" s="159" t="s">
        <v>0</v>
      </c>
      <c r="C14" s="159"/>
      <c r="D14" s="159"/>
      <c r="E14" s="159"/>
      <c r="F14" s="159"/>
      <c r="G14" s="159"/>
      <c r="H14" s="159"/>
      <c r="I14" s="159"/>
      <c r="J14" s="160" t="s">
        <v>77</v>
      </c>
      <c r="K14" s="161"/>
      <c r="L14" s="161"/>
      <c r="M14" s="161"/>
      <c r="N14" s="161"/>
      <c r="O14" s="161"/>
      <c r="P14" s="161"/>
      <c r="Q14" s="161"/>
      <c r="R14" s="161"/>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7"/>
      <c r="AT14" s="157"/>
      <c r="AU14" s="157"/>
      <c r="AV14" s="157"/>
      <c r="AW14" s="157"/>
      <c r="AX14" s="157"/>
      <c r="AY14" s="157"/>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CR14" s="3" t="s">
        <v>87</v>
      </c>
      <c r="CS14" s="1"/>
      <c r="CT14" s="1"/>
      <c r="CU14" s="1"/>
    </row>
    <row r="15" spans="1:102" ht="8.5" customHeight="1" thickBot="1">
      <c r="B15" s="159"/>
      <c r="C15" s="159"/>
      <c r="D15" s="159"/>
      <c r="E15" s="159"/>
      <c r="F15" s="159"/>
      <c r="G15" s="159"/>
      <c r="H15" s="159"/>
      <c r="I15" s="159"/>
      <c r="J15" s="161"/>
      <c r="K15" s="161"/>
      <c r="L15" s="161"/>
      <c r="M15" s="161"/>
      <c r="N15" s="161"/>
      <c r="O15" s="161"/>
      <c r="P15" s="161"/>
      <c r="Q15" s="161"/>
      <c r="R15" s="161"/>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7"/>
      <c r="AT15" s="157"/>
      <c r="AU15" s="157"/>
      <c r="AV15" s="157"/>
      <c r="AW15" s="157"/>
      <c r="AX15" s="157"/>
      <c r="AY15" s="157"/>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CR15" s="1">
        <v>3</v>
      </c>
      <c r="CS15" s="1"/>
      <c r="CT15" s="1"/>
      <c r="CU15" s="1"/>
    </row>
    <row r="16" spans="1:102" ht="8.5" customHeight="1" thickBot="1">
      <c r="B16" s="159"/>
      <c r="C16" s="159"/>
      <c r="D16" s="159"/>
      <c r="E16" s="159"/>
      <c r="F16" s="159"/>
      <c r="G16" s="159"/>
      <c r="H16" s="159"/>
      <c r="I16" s="159"/>
      <c r="J16" s="161"/>
      <c r="K16" s="161"/>
      <c r="L16" s="161"/>
      <c r="M16" s="161"/>
      <c r="N16" s="161"/>
      <c r="O16" s="161"/>
      <c r="P16" s="161"/>
      <c r="Q16" s="161"/>
      <c r="R16" s="161"/>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7"/>
      <c r="AT16" s="157"/>
      <c r="AU16" s="157"/>
      <c r="AV16" s="157"/>
      <c r="AW16" s="157"/>
      <c r="AX16" s="157"/>
      <c r="AY16" s="157"/>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CR16" s="3"/>
      <c r="CS16" s="1"/>
      <c r="CT16" s="1"/>
      <c r="CU16" s="1"/>
    </row>
    <row r="17" spans="2:102" ht="8.5" customHeight="1">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W17" s="2"/>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R17" s="1"/>
      <c r="CS17" s="1"/>
      <c r="CT17" s="1"/>
      <c r="CU17" s="1"/>
    </row>
    <row r="18" spans="2:102" ht="8.5" customHeight="1">
      <c r="B18" s="165" t="s">
        <v>16</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5"/>
      <c r="AJ18" s="90" t="s">
        <v>17</v>
      </c>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6"/>
      <c r="BT18" s="6"/>
      <c r="BU18" s="6"/>
      <c r="BV18" s="6"/>
      <c r="BW18" s="6"/>
      <c r="BX18" s="6"/>
      <c r="BY18" s="6"/>
      <c r="BZ18" s="6"/>
      <c r="CA18" s="6"/>
      <c r="CB18" s="6"/>
      <c r="CC18" s="6"/>
      <c r="CD18" s="6"/>
      <c r="CE18" s="6"/>
      <c r="CF18" s="6"/>
      <c r="CG18" s="6"/>
      <c r="CH18" s="6"/>
      <c r="CI18" s="6"/>
      <c r="CJ18" s="6"/>
      <c r="CK18" s="6"/>
      <c r="CL18" s="6"/>
      <c r="CM18" s="6"/>
      <c r="CN18" s="6"/>
      <c r="CO18" s="6"/>
      <c r="CP18" s="6"/>
      <c r="CR18" s="142"/>
      <c r="CS18" s="142"/>
      <c r="CT18" s="142"/>
      <c r="CU18" s="142"/>
      <c r="CV18" s="142"/>
      <c r="CW18" s="142"/>
      <c r="CX18" s="142"/>
    </row>
    <row r="19" spans="2:102" ht="8.5" customHeight="1" thickBot="1">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5"/>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6"/>
      <c r="BT19" s="6"/>
      <c r="BU19" s="6"/>
      <c r="BV19" s="6"/>
      <c r="BW19" s="6"/>
      <c r="BX19" s="6"/>
      <c r="BY19" s="6"/>
      <c r="BZ19" s="6"/>
      <c r="CA19" s="6"/>
      <c r="CB19" s="6"/>
      <c r="CC19" s="6"/>
      <c r="CD19" s="6"/>
      <c r="CE19" s="6"/>
      <c r="CF19" s="6"/>
      <c r="CG19" s="6"/>
      <c r="CH19" s="6"/>
      <c r="CI19" s="6"/>
      <c r="CJ19" s="6"/>
      <c r="CK19" s="6"/>
      <c r="CL19" s="6"/>
      <c r="CM19" s="6"/>
      <c r="CN19" s="6"/>
      <c r="CO19" s="6"/>
      <c r="CP19" s="6"/>
      <c r="CR19" s="142"/>
      <c r="CS19" s="142"/>
      <c r="CT19" s="142"/>
      <c r="CU19" s="142"/>
      <c r="CV19" s="142"/>
      <c r="CW19" s="142"/>
      <c r="CX19" s="142"/>
    </row>
    <row r="20" spans="2:102" ht="8.5" customHeight="1">
      <c r="B20" s="137" t="s">
        <v>18</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5"/>
      <c r="AJ20" s="7"/>
      <c r="AK20" s="8"/>
      <c r="AL20" s="8"/>
      <c r="AM20" s="9"/>
      <c r="AN20" s="9"/>
      <c r="AO20" s="9"/>
      <c r="AP20" s="9"/>
      <c r="AQ20" s="9"/>
      <c r="AR20" s="9"/>
      <c r="AS20" s="9"/>
      <c r="AT20" s="9"/>
      <c r="AU20" s="10"/>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2"/>
      <c r="CP20" s="6"/>
      <c r="CR20" s="142"/>
      <c r="CS20" s="142"/>
      <c r="CT20" s="142"/>
      <c r="CU20" s="142"/>
      <c r="CV20" s="142"/>
      <c r="CW20" s="142"/>
      <c r="CX20" s="142"/>
    </row>
    <row r="21" spans="2:102" ht="8.5" customHeigh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5"/>
      <c r="AJ21" s="13"/>
      <c r="AK21" s="92" t="s">
        <v>115</v>
      </c>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14"/>
      <c r="CP21" s="143"/>
      <c r="CR21" s="142"/>
      <c r="CS21" s="142"/>
      <c r="CT21" s="142"/>
      <c r="CU21" s="142"/>
      <c r="CV21" s="142"/>
      <c r="CW21" s="142"/>
      <c r="CX21" s="142"/>
    </row>
    <row r="22" spans="2:102" ht="8.5" customHeight="1">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5"/>
      <c r="AJ22" s="13"/>
      <c r="AK22" s="92" t="s">
        <v>116</v>
      </c>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14"/>
      <c r="CP22" s="143"/>
      <c r="CR22" s="111" t="s">
        <v>19</v>
      </c>
      <c r="CS22" s="111"/>
      <c r="CT22" s="111"/>
      <c r="CU22" s="111"/>
      <c r="CV22" s="111"/>
      <c r="CW22" s="111"/>
      <c r="CX22" s="111"/>
    </row>
    <row r="23" spans="2:102" ht="8.5" customHeight="1">
      <c r="B23" s="137" t="s">
        <v>20</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5"/>
      <c r="AJ23" s="13"/>
      <c r="AK23" s="92" t="s">
        <v>21</v>
      </c>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14"/>
      <c r="CP23" s="143"/>
      <c r="CR23" s="111"/>
      <c r="CS23" s="111"/>
      <c r="CT23" s="111"/>
      <c r="CU23" s="111"/>
      <c r="CV23" s="111"/>
      <c r="CW23" s="111"/>
      <c r="CX23" s="111"/>
    </row>
    <row r="24" spans="2:102" ht="8.5" customHeight="1">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5"/>
      <c r="AJ24" s="13"/>
      <c r="AK24" s="144" t="s">
        <v>22</v>
      </c>
      <c r="AL24" s="144"/>
      <c r="AM24" s="144"/>
      <c r="AN24" s="144"/>
      <c r="AO24" s="144"/>
      <c r="AP24" s="144"/>
      <c r="AQ24" s="144"/>
      <c r="AR24" s="144"/>
      <c r="AS24" s="144"/>
      <c r="AT24" s="144"/>
      <c r="AU24" s="144"/>
      <c r="AV24" s="144"/>
      <c r="AW24" s="144"/>
      <c r="AX24" s="144"/>
      <c r="AY24" s="144"/>
      <c r="AZ24" s="144"/>
      <c r="BA24" s="144"/>
      <c r="BB24" s="81" t="s">
        <v>23</v>
      </c>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t="s">
        <v>24</v>
      </c>
      <c r="CA24" s="81"/>
      <c r="CB24" s="81"/>
      <c r="CC24" s="81"/>
      <c r="CD24" s="81"/>
      <c r="CE24" s="81"/>
      <c r="CF24" s="81"/>
      <c r="CG24" s="81"/>
      <c r="CH24" s="81"/>
      <c r="CI24" s="81"/>
      <c r="CJ24" s="81"/>
      <c r="CK24" s="81"/>
      <c r="CL24" s="81"/>
      <c r="CM24" s="81"/>
      <c r="CN24" s="81"/>
      <c r="CO24" s="14"/>
      <c r="CP24" s="143"/>
      <c r="CR24" s="142"/>
      <c r="CS24" s="142"/>
      <c r="CT24" s="142"/>
      <c r="CU24" s="142"/>
      <c r="CV24" s="142"/>
      <c r="CW24" s="142"/>
      <c r="CX24" s="142"/>
    </row>
    <row r="25" spans="2:102" ht="8.5" customHeight="1">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5"/>
      <c r="AJ25" s="13"/>
      <c r="AK25" s="144"/>
      <c r="AL25" s="144"/>
      <c r="AM25" s="144"/>
      <c r="AN25" s="144"/>
      <c r="AO25" s="144"/>
      <c r="AP25" s="144"/>
      <c r="AQ25" s="144"/>
      <c r="AR25" s="144"/>
      <c r="AS25" s="144"/>
      <c r="AT25" s="144"/>
      <c r="AU25" s="144"/>
      <c r="AV25" s="144"/>
      <c r="AW25" s="144"/>
      <c r="AX25" s="144"/>
      <c r="AY25" s="144"/>
      <c r="AZ25" s="144"/>
      <c r="BA25" s="144"/>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14"/>
      <c r="CP25" s="143"/>
      <c r="CR25" s="142"/>
      <c r="CS25" s="142"/>
      <c r="CT25" s="142"/>
      <c r="CU25" s="142"/>
      <c r="CV25" s="142"/>
      <c r="CW25" s="142"/>
      <c r="CX25" s="142"/>
    </row>
    <row r="26" spans="2:102" ht="8.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5"/>
      <c r="AJ26" s="13"/>
      <c r="AK26" s="144"/>
      <c r="AL26" s="144"/>
      <c r="AM26" s="144"/>
      <c r="AN26" s="144"/>
      <c r="AO26" s="144"/>
      <c r="AP26" s="144"/>
      <c r="AQ26" s="144"/>
      <c r="AR26" s="144"/>
      <c r="AS26" s="144"/>
      <c r="AT26" s="144"/>
      <c r="AU26" s="144"/>
      <c r="AV26" s="144"/>
      <c r="AW26" s="144"/>
      <c r="AX26" s="144"/>
      <c r="AY26" s="144"/>
      <c r="AZ26" s="144"/>
      <c r="BA26" s="144"/>
      <c r="BB26" s="145"/>
      <c r="BC26" s="145"/>
      <c r="BD26" s="146"/>
      <c r="BE26" s="146"/>
      <c r="BF26" s="146"/>
      <c r="BG26" s="146"/>
      <c r="BH26" s="149"/>
      <c r="BI26" s="149"/>
      <c r="BJ26" s="145"/>
      <c r="BK26" s="145"/>
      <c r="BL26" s="146"/>
      <c r="BM26" s="146"/>
      <c r="BN26" s="146"/>
      <c r="BO26" s="146"/>
      <c r="BP26" s="163"/>
      <c r="BQ26" s="163"/>
      <c r="BR26" s="164"/>
      <c r="BS26" s="164"/>
      <c r="BT26" s="146"/>
      <c r="BU26" s="146"/>
      <c r="BV26" s="146"/>
      <c r="BW26" s="146"/>
      <c r="BX26" s="149"/>
      <c r="BY26" s="149"/>
      <c r="BZ26" s="140" t="str">
        <f>IF(CR15=1,"明治",IF(CR15=2,"大正",IF(CR15=3,"昭和",IF(CR15=4,"平成",""))))</f>
        <v>昭和</v>
      </c>
      <c r="CA26" s="140"/>
      <c r="CB26" s="140"/>
      <c r="CC26" s="68"/>
      <c r="CD26" s="68"/>
      <c r="CE26" s="68"/>
      <c r="CF26" s="69" t="s">
        <v>25</v>
      </c>
      <c r="CG26" s="68"/>
      <c r="CH26" s="68"/>
      <c r="CI26" s="68"/>
      <c r="CJ26" s="69" t="s">
        <v>26</v>
      </c>
      <c r="CK26" s="68"/>
      <c r="CL26" s="68"/>
      <c r="CM26" s="68"/>
      <c r="CN26" s="66" t="s">
        <v>27</v>
      </c>
      <c r="CO26" s="14"/>
      <c r="CP26" s="143"/>
      <c r="CR26" s="111" t="s">
        <v>28</v>
      </c>
      <c r="CS26" s="111"/>
      <c r="CT26" s="111"/>
      <c r="CU26" s="111"/>
      <c r="CV26" s="111"/>
      <c r="CW26" s="111"/>
      <c r="CX26" s="111"/>
    </row>
    <row r="27" spans="2:102" ht="8.5" customHeight="1">
      <c r="B27" s="137" t="s">
        <v>29</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5"/>
      <c r="AJ27" s="13"/>
      <c r="AK27" s="144"/>
      <c r="AL27" s="144"/>
      <c r="AM27" s="144"/>
      <c r="AN27" s="144"/>
      <c r="AO27" s="144"/>
      <c r="AP27" s="144"/>
      <c r="AQ27" s="144"/>
      <c r="AR27" s="144"/>
      <c r="AS27" s="144"/>
      <c r="AT27" s="144"/>
      <c r="AU27" s="144"/>
      <c r="AV27" s="144"/>
      <c r="AW27" s="144"/>
      <c r="AX27" s="144"/>
      <c r="AY27" s="144"/>
      <c r="AZ27" s="144"/>
      <c r="BA27" s="144"/>
      <c r="BB27" s="162"/>
      <c r="BC27" s="162"/>
      <c r="BD27" s="138"/>
      <c r="BE27" s="138"/>
      <c r="BF27" s="138"/>
      <c r="BG27" s="138"/>
      <c r="BH27" s="139"/>
      <c r="BI27" s="139"/>
      <c r="BJ27" s="162"/>
      <c r="BK27" s="162"/>
      <c r="BL27" s="138"/>
      <c r="BM27" s="138"/>
      <c r="BN27" s="138"/>
      <c r="BO27" s="138"/>
      <c r="BP27" s="139"/>
      <c r="BQ27" s="139"/>
      <c r="BR27" s="162"/>
      <c r="BS27" s="162"/>
      <c r="BT27" s="138"/>
      <c r="BU27" s="138"/>
      <c r="BV27" s="138"/>
      <c r="BW27" s="138"/>
      <c r="BX27" s="139"/>
      <c r="BY27" s="139"/>
      <c r="BZ27" s="140"/>
      <c r="CA27" s="140"/>
      <c r="CB27" s="140"/>
      <c r="CC27" s="68"/>
      <c r="CD27" s="68"/>
      <c r="CE27" s="68"/>
      <c r="CF27" s="69" t="b">
        <v>0</v>
      </c>
      <c r="CG27" s="68"/>
      <c r="CH27" s="68"/>
      <c r="CI27" s="68"/>
      <c r="CJ27" s="69"/>
      <c r="CK27" s="68"/>
      <c r="CL27" s="68"/>
      <c r="CM27" s="68"/>
      <c r="CN27" s="66"/>
      <c r="CO27" s="14"/>
      <c r="CP27" s="143"/>
      <c r="CR27" s="111"/>
      <c r="CS27" s="111"/>
      <c r="CT27" s="111"/>
      <c r="CU27" s="111"/>
      <c r="CV27" s="111"/>
      <c r="CW27" s="111"/>
      <c r="CX27" s="111"/>
    </row>
    <row r="28" spans="2:102" ht="8.5"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5"/>
      <c r="AJ28" s="13"/>
      <c r="AK28" s="144"/>
      <c r="AL28" s="144"/>
      <c r="AM28" s="144"/>
      <c r="AN28" s="144"/>
      <c r="AO28" s="144"/>
      <c r="AP28" s="144"/>
      <c r="AQ28" s="144"/>
      <c r="AR28" s="144"/>
      <c r="AS28" s="144"/>
      <c r="AT28" s="144"/>
      <c r="AU28" s="144"/>
      <c r="AV28" s="144"/>
      <c r="AW28" s="144"/>
      <c r="AX28" s="144"/>
      <c r="AY28" s="144"/>
      <c r="AZ28" s="144"/>
      <c r="BA28" s="144"/>
      <c r="BB28" s="162"/>
      <c r="BC28" s="162"/>
      <c r="BD28" s="138"/>
      <c r="BE28" s="138"/>
      <c r="BF28" s="138"/>
      <c r="BG28" s="138"/>
      <c r="BH28" s="139"/>
      <c r="BI28" s="139"/>
      <c r="BJ28" s="162"/>
      <c r="BK28" s="162"/>
      <c r="BL28" s="138"/>
      <c r="BM28" s="138"/>
      <c r="BN28" s="138"/>
      <c r="BO28" s="138"/>
      <c r="BP28" s="139"/>
      <c r="BQ28" s="139"/>
      <c r="BR28" s="162"/>
      <c r="BS28" s="162"/>
      <c r="BT28" s="138"/>
      <c r="BU28" s="138"/>
      <c r="BV28" s="138"/>
      <c r="BW28" s="138"/>
      <c r="BX28" s="139"/>
      <c r="BY28" s="139"/>
      <c r="BZ28" s="140"/>
      <c r="CA28" s="140"/>
      <c r="CB28" s="140"/>
      <c r="CC28" s="68"/>
      <c r="CD28" s="68"/>
      <c r="CE28" s="68"/>
      <c r="CF28" s="69"/>
      <c r="CG28" s="68"/>
      <c r="CH28" s="68"/>
      <c r="CI28" s="68"/>
      <c r="CJ28" s="69"/>
      <c r="CK28" s="68"/>
      <c r="CL28" s="68"/>
      <c r="CM28" s="68"/>
      <c r="CN28" s="66"/>
      <c r="CO28" s="14"/>
      <c r="CP28" s="143"/>
      <c r="CR28" s="106" t="s">
        <v>24</v>
      </c>
      <c r="CS28" s="106"/>
      <c r="CT28" s="147" t="str">
        <f>IF(AND(CC26&lt;&gt;"",CG26&lt;&gt;"",CK26&lt;&gt;""),IF(BZ26="明治",DATE(CC26+1867,CG26,CK26),IF(BZ26="大正",DATE(CC26+1911,CG26,CK26),IF(BZ26="昭和",DATE(CC26+1925,CG26,CK26),IF(BZ26="平成",DATE(CC26+1989,CG26,CK26),"")))),"")</f>
        <v/>
      </c>
      <c r="CU28" s="5"/>
    </row>
    <row r="29" spans="2:102" ht="8.5" customHeight="1">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5"/>
      <c r="AJ29" s="13"/>
      <c r="AK29" s="62"/>
      <c r="AL29" s="62"/>
      <c r="AM29" s="62"/>
      <c r="AN29" s="62"/>
      <c r="AO29" s="62"/>
      <c r="AP29" s="62"/>
      <c r="AQ29" s="62"/>
      <c r="AR29" s="62"/>
      <c r="AS29" s="62"/>
      <c r="AT29" s="62"/>
      <c r="AU29" s="62"/>
      <c r="AV29" s="62"/>
      <c r="AW29" s="62"/>
      <c r="AX29" s="62"/>
      <c r="AY29" s="62"/>
      <c r="AZ29" s="62"/>
      <c r="BA29" s="62"/>
      <c r="BB29" s="80" t="s">
        <v>104</v>
      </c>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0" t="s">
        <v>114</v>
      </c>
      <c r="CA29" s="81"/>
      <c r="CB29" s="81"/>
      <c r="CC29" s="81"/>
      <c r="CD29" s="81"/>
      <c r="CE29" s="81"/>
      <c r="CF29" s="81" t="s">
        <v>30</v>
      </c>
      <c r="CG29" s="81"/>
      <c r="CH29" s="81"/>
      <c r="CI29" s="81"/>
      <c r="CJ29" s="81"/>
      <c r="CK29" s="81"/>
      <c r="CL29" s="81"/>
      <c r="CM29" s="81"/>
      <c r="CN29" s="81"/>
      <c r="CO29" s="14"/>
      <c r="CP29" s="143"/>
      <c r="CR29" s="106"/>
      <c r="CS29" s="106"/>
      <c r="CT29" s="147"/>
      <c r="CU29" s="1"/>
    </row>
    <row r="30" spans="2:102" ht="8.5" customHeight="1">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5"/>
      <c r="AJ30" s="13"/>
      <c r="AK30" s="62"/>
      <c r="AL30" s="62"/>
      <c r="AM30" s="62"/>
      <c r="AN30" s="62"/>
      <c r="AO30" s="62"/>
      <c r="AP30" s="62"/>
      <c r="AQ30" s="62"/>
      <c r="AR30" s="62"/>
      <c r="AS30" s="62"/>
      <c r="AT30" s="62"/>
      <c r="AU30" s="62"/>
      <c r="AV30" s="62"/>
      <c r="AW30" s="62"/>
      <c r="AX30" s="62"/>
      <c r="AY30" s="62"/>
      <c r="AZ30" s="62"/>
      <c r="BA30" s="62"/>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14"/>
      <c r="CP30" s="143"/>
      <c r="CR30" s="106" t="s">
        <v>106</v>
      </c>
      <c r="CS30" s="106"/>
      <c r="CT30" s="148">
        <v>19360</v>
      </c>
      <c r="CU30" s="1"/>
    </row>
    <row r="31" spans="2:102" ht="8.5" customHeight="1">
      <c r="B31" s="137" t="s">
        <v>31</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5"/>
      <c r="AJ31" s="13"/>
      <c r="AK31" s="62"/>
      <c r="AL31" s="62"/>
      <c r="AM31" s="62"/>
      <c r="AN31" s="62"/>
      <c r="AO31" s="62"/>
      <c r="AP31" s="62"/>
      <c r="AQ31" s="62"/>
      <c r="AR31" s="62"/>
      <c r="AS31" s="62"/>
      <c r="AT31" s="62"/>
      <c r="AU31" s="62"/>
      <c r="AV31" s="62"/>
      <c r="AW31" s="62"/>
      <c r="AX31" s="62"/>
      <c r="AY31" s="62"/>
      <c r="AZ31" s="62"/>
      <c r="BA31" s="62"/>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14"/>
      <c r="CP31" s="143"/>
      <c r="CR31" s="106"/>
      <c r="CS31" s="106"/>
      <c r="CT31" s="148"/>
      <c r="CU31" s="1"/>
    </row>
    <row r="32" spans="2:102" ht="8.5" customHeight="1">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5"/>
      <c r="AJ32" s="13"/>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14"/>
      <c r="CP32" s="143"/>
      <c r="CR32" s="15"/>
      <c r="CS32" s="1"/>
      <c r="CT32" s="16"/>
      <c r="CU32" s="1"/>
    </row>
    <row r="33" spans="2:101" ht="8.5" customHeight="1">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5"/>
      <c r="AJ33" s="13"/>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14"/>
      <c r="CP33" s="143"/>
      <c r="CR33" s="43"/>
      <c r="CS33" s="43"/>
      <c r="CT33" s="43"/>
      <c r="CU33" s="43"/>
      <c r="CV33" s="43"/>
      <c r="CW33" s="43"/>
    </row>
    <row r="34" spans="2:101" ht="8.5" customHeight="1">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5"/>
      <c r="AJ34" s="13"/>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14"/>
      <c r="CP34" s="143"/>
      <c r="CR34" s="43"/>
      <c r="CS34" s="43"/>
      <c r="CT34" s="43"/>
      <c r="CU34" s="43"/>
      <c r="CV34" s="43"/>
      <c r="CW34" s="43"/>
    </row>
    <row r="35" spans="2:101" ht="8.5" customHeight="1">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5"/>
      <c r="AJ35" s="13"/>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14"/>
      <c r="CP35" s="143"/>
      <c r="CR35" s="43"/>
      <c r="CS35" s="43"/>
      <c r="CT35" s="43"/>
      <c r="CU35" s="43"/>
      <c r="CV35" s="43"/>
      <c r="CW35" s="43"/>
    </row>
    <row r="36" spans="2:101" ht="8.5" customHeight="1">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7"/>
      <c r="AJ36" s="5"/>
      <c r="AK36" s="108" t="s">
        <v>83</v>
      </c>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14"/>
      <c r="CP36" s="143"/>
      <c r="CR36" s="43"/>
      <c r="CS36" s="43"/>
      <c r="CT36" s="43"/>
      <c r="CU36" s="43"/>
      <c r="CV36" s="43"/>
      <c r="CW36" s="43"/>
    </row>
    <row r="37" spans="2:101" ht="8.5" customHeight="1">
      <c r="B37" s="90" t="s">
        <v>85</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17"/>
      <c r="AJ37" s="2"/>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14"/>
      <c r="CP37" s="143"/>
      <c r="CR37" s="43" t="s">
        <v>86</v>
      </c>
      <c r="CS37" s="43"/>
      <c r="CT37" s="43"/>
      <c r="CU37" s="43"/>
      <c r="CV37" s="43"/>
      <c r="CW37" s="43"/>
    </row>
    <row r="38" spans="2:101" ht="8.5" customHeight="1" thickBot="1">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18"/>
      <c r="AJ38" s="2"/>
      <c r="AK38" s="106" t="s">
        <v>5</v>
      </c>
      <c r="AL38" s="106"/>
      <c r="AM38" s="106"/>
      <c r="AN38" s="106"/>
      <c r="AO38" s="106"/>
      <c r="AP38" s="106"/>
      <c r="AQ38" s="106"/>
      <c r="AR38" s="106"/>
      <c r="AS38" s="106"/>
      <c r="AT38" s="106" t="s">
        <v>32</v>
      </c>
      <c r="AU38" s="106"/>
      <c r="AV38" s="106"/>
      <c r="AW38" s="106"/>
      <c r="AX38" s="106"/>
      <c r="AY38" s="106"/>
      <c r="AZ38" s="106"/>
      <c r="BA38" s="106"/>
      <c r="BB38" s="106"/>
      <c r="BC38" s="106"/>
      <c r="BD38" s="106"/>
      <c r="BE38" s="106" t="s">
        <v>33</v>
      </c>
      <c r="BF38" s="106"/>
      <c r="BG38" s="106"/>
      <c r="BH38" s="106"/>
      <c r="BI38" s="106"/>
      <c r="BJ38" s="106"/>
      <c r="BK38" s="106"/>
      <c r="BL38" s="106"/>
      <c r="BM38" s="106"/>
      <c r="BN38" s="106"/>
      <c r="BO38" s="106"/>
      <c r="BP38" s="2"/>
      <c r="BQ38" s="5"/>
      <c r="BR38" s="5"/>
      <c r="BS38" s="134" t="s">
        <v>34</v>
      </c>
      <c r="BT38" s="134"/>
      <c r="BU38" s="95"/>
      <c r="BV38" s="95"/>
      <c r="BW38" s="95"/>
      <c r="BX38" s="95"/>
      <c r="BY38" s="95"/>
      <c r="BZ38" s="95"/>
      <c r="CA38" s="95"/>
      <c r="CB38" s="95"/>
      <c r="CC38" s="95"/>
      <c r="CD38" s="95"/>
      <c r="CE38" s="95"/>
      <c r="CF38" s="95"/>
      <c r="CG38" s="95"/>
      <c r="CH38" s="95"/>
      <c r="CI38" s="95"/>
      <c r="CJ38" s="95"/>
      <c r="CK38" s="96" t="s">
        <v>2</v>
      </c>
      <c r="CL38" s="96"/>
      <c r="CM38" s="134" t="s">
        <v>35</v>
      </c>
      <c r="CN38" s="134"/>
      <c r="CO38" s="14"/>
      <c r="CP38" s="143"/>
      <c r="CR38" s="44" t="b">
        <f>IF(W53&gt;0,IF(W53&gt;9000000,IF(W53&gt;9500000,IF(W53&gt;10000000,IF(W53&gt;24000000,IF(W53&gt;24500000,IF(W53&gt;25000000,FALSE,FALSE),FALSE),FALSE),FALSE),FALSE),TRUE),FALSE)</f>
        <v>0</v>
      </c>
      <c r="CS38" s="44" t="b">
        <f>IF(W53&gt;0,IF(W53&gt;9000000,IF(W53&gt;9500000,IF(W53&gt;10000000,IF(W53&gt;24000000,IF(W53&gt;24500000,IF(W53&gt;25000000,FALSE,FALSE),FALSE),FALSE),FALSE),TRUE),FALSE),FALSE)</f>
        <v>0</v>
      </c>
      <c r="CT38" s="44" t="b">
        <f>IF(W53&gt;0,IF(W53&gt;9000000,IF(W53&gt;9500000,IF(W53&gt;10000000,IF(W53&gt;24000000,IF(W53&gt;24500000,IF(W53&gt;25000000,FALSE,FALSE),FALSE),FALSE),TRUE),FALSE),FALSE),FALSE)</f>
        <v>0</v>
      </c>
      <c r="CU38" s="43" t="b">
        <f>IF(W53&gt;0,IF(W53&gt;9000000,IF(W53&gt;9500000,IF(W53&gt;10000000,IF(W53&gt;24000000,IF(W53&gt;24500000,IF(W53&gt;25000000,FALSE,FALSE),FALSE),TRUE),FALSE),FALSE),FALSE),FALSE)</f>
        <v>0</v>
      </c>
      <c r="CV38" s="43" t="b">
        <f>IF(W53&gt;0,IF(W53&gt;9000000,IF(W53&gt;9500000,IF(W53&gt;10000000,IF(W53&gt;24000000,IF(W53&gt;24500000,IF(W53&gt;25000000,FALSE,FALSE),TRUE),FALSE),FALSE),FALSE),FALSE),FALSE)</f>
        <v>0</v>
      </c>
      <c r="CW38" s="43" t="b">
        <f>IF(W53&gt;0,IF(W53&gt;9000000,IF(W53&gt;9500000,IF(W53&gt;10000000,IF(W53&gt;24000000,IF(W53&gt;24500000,IF(W53&gt;25000000,FALSE,TRUE),FALSE),FALSE),FALSE),FALSE),FALSE),FALSE)</f>
        <v>0</v>
      </c>
    </row>
    <row r="39" spans="2:101" ht="8.5" customHeight="1" thickBot="1">
      <c r="B39" s="19"/>
      <c r="C39" s="135" t="s">
        <v>36</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0"/>
      <c r="AE39" s="10"/>
      <c r="AF39" s="10"/>
      <c r="AG39" s="10"/>
      <c r="AH39" s="10"/>
      <c r="AI39" s="20"/>
      <c r="AJ39" s="2"/>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2"/>
      <c r="BQ39" s="5"/>
      <c r="BR39" s="5"/>
      <c r="BS39" s="134"/>
      <c r="BT39" s="134"/>
      <c r="BU39" s="95"/>
      <c r="BV39" s="95"/>
      <c r="BW39" s="95"/>
      <c r="BX39" s="95"/>
      <c r="BY39" s="95"/>
      <c r="BZ39" s="95"/>
      <c r="CA39" s="95"/>
      <c r="CB39" s="95"/>
      <c r="CC39" s="95"/>
      <c r="CD39" s="95"/>
      <c r="CE39" s="95"/>
      <c r="CF39" s="95"/>
      <c r="CG39" s="95"/>
      <c r="CH39" s="95"/>
      <c r="CI39" s="95"/>
      <c r="CJ39" s="95"/>
      <c r="CK39" s="96"/>
      <c r="CL39" s="96"/>
      <c r="CM39" s="134"/>
      <c r="CN39" s="134"/>
      <c r="CO39" s="14"/>
      <c r="CP39" s="143"/>
      <c r="CR39" s="43"/>
      <c r="CS39" s="43"/>
      <c r="CT39" s="43"/>
      <c r="CU39" s="43"/>
      <c r="CV39" s="43"/>
      <c r="CW39" s="43"/>
    </row>
    <row r="40" spans="2:101" ht="8.5" customHeight="1">
      <c r="B40" s="21"/>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5"/>
      <c r="AE40" s="2"/>
      <c r="AF40" s="5"/>
      <c r="AG40" s="2"/>
      <c r="AH40" s="2"/>
      <c r="AI40" s="20"/>
      <c r="AJ40" s="2"/>
      <c r="AK40" s="106" t="s">
        <v>37</v>
      </c>
      <c r="AL40" s="106"/>
      <c r="AM40" s="106" t="s">
        <v>38</v>
      </c>
      <c r="AN40" s="106"/>
      <c r="AO40" s="106"/>
      <c r="AP40" s="106"/>
      <c r="AQ40" s="106"/>
      <c r="AR40" s="106"/>
      <c r="AS40" s="106"/>
      <c r="AT40" s="136"/>
      <c r="AU40" s="136"/>
      <c r="AV40" s="136"/>
      <c r="AW40" s="136"/>
      <c r="AX40" s="136"/>
      <c r="AY40" s="136"/>
      <c r="AZ40" s="136"/>
      <c r="BA40" s="136"/>
      <c r="BB40" s="136"/>
      <c r="BC40" s="136"/>
      <c r="BD40" s="124" t="s">
        <v>39</v>
      </c>
      <c r="BE40" s="130"/>
      <c r="BF40" s="130"/>
      <c r="BG40" s="130"/>
      <c r="BH40" s="130"/>
      <c r="BI40" s="130"/>
      <c r="BJ40" s="130"/>
      <c r="BK40" s="130"/>
      <c r="BL40" s="130"/>
      <c r="BM40" s="130"/>
      <c r="BN40" s="130"/>
      <c r="BO40" s="131" t="s">
        <v>39</v>
      </c>
      <c r="BP40" s="2"/>
      <c r="BQ40" s="5"/>
      <c r="BR40" s="5"/>
      <c r="BS40" s="134"/>
      <c r="BT40" s="134"/>
      <c r="BU40" s="95"/>
      <c r="BV40" s="95"/>
      <c r="BW40" s="95"/>
      <c r="BX40" s="95"/>
      <c r="BY40" s="95"/>
      <c r="BZ40" s="95"/>
      <c r="CA40" s="95"/>
      <c r="CB40" s="95"/>
      <c r="CC40" s="95"/>
      <c r="CD40" s="95"/>
      <c r="CE40" s="95"/>
      <c r="CF40" s="95"/>
      <c r="CG40" s="95"/>
      <c r="CH40" s="95"/>
      <c r="CI40" s="95"/>
      <c r="CJ40" s="95"/>
      <c r="CK40" s="96"/>
      <c r="CL40" s="96"/>
      <c r="CM40" s="134"/>
      <c r="CN40" s="134"/>
      <c r="CO40" s="14"/>
      <c r="CP40" s="143"/>
      <c r="CR40" s="43" t="s">
        <v>84</v>
      </c>
      <c r="CS40" s="43"/>
      <c r="CT40" s="43"/>
      <c r="CU40" s="43"/>
      <c r="CV40" s="43"/>
      <c r="CW40" s="43"/>
    </row>
    <row r="41" spans="2:101" ht="8.5" customHeight="1">
      <c r="B41" s="21"/>
      <c r="C41" s="106" t="s">
        <v>5</v>
      </c>
      <c r="D41" s="106"/>
      <c r="E41" s="106"/>
      <c r="F41" s="106"/>
      <c r="G41" s="106"/>
      <c r="H41" s="106"/>
      <c r="I41" s="106"/>
      <c r="J41" s="106"/>
      <c r="K41" s="106"/>
      <c r="L41" s="106" t="s">
        <v>32</v>
      </c>
      <c r="M41" s="106"/>
      <c r="N41" s="106"/>
      <c r="O41" s="106"/>
      <c r="P41" s="106"/>
      <c r="Q41" s="106"/>
      <c r="R41" s="106"/>
      <c r="S41" s="106"/>
      <c r="T41" s="106"/>
      <c r="U41" s="106"/>
      <c r="V41" s="106"/>
      <c r="W41" s="106" t="s">
        <v>33</v>
      </c>
      <c r="X41" s="106"/>
      <c r="Y41" s="106"/>
      <c r="Z41" s="106"/>
      <c r="AA41" s="106"/>
      <c r="AB41" s="106"/>
      <c r="AC41" s="106"/>
      <c r="AD41" s="106"/>
      <c r="AE41" s="106"/>
      <c r="AF41" s="106"/>
      <c r="AG41" s="106"/>
      <c r="AH41" s="2"/>
      <c r="AI41" s="20"/>
      <c r="AJ41" s="2"/>
      <c r="AK41" s="106"/>
      <c r="AL41" s="106"/>
      <c r="AM41" s="106"/>
      <c r="AN41" s="106"/>
      <c r="AO41" s="106"/>
      <c r="AP41" s="106"/>
      <c r="AQ41" s="106"/>
      <c r="AR41" s="106"/>
      <c r="AS41" s="106"/>
      <c r="AT41" s="136"/>
      <c r="AU41" s="136"/>
      <c r="AV41" s="136"/>
      <c r="AW41" s="136"/>
      <c r="AX41" s="136"/>
      <c r="AY41" s="136"/>
      <c r="AZ41" s="136"/>
      <c r="BA41" s="136"/>
      <c r="BB41" s="136"/>
      <c r="BC41" s="136"/>
      <c r="BD41" s="124"/>
      <c r="BE41" s="133">
        <f>IF(AT40&gt;=8500000,AT40-1950000,IF(AT40&gt;=6600000,AT40*0.9-1100000,IF(AT40&gt;=3600000,ROUNDDOWN(AT40/4,-3)*3.2-440000,IF(AT40&gt;=1800000,ROUNDDOWN(AT40/4,-3)*2.8-80000,IF(AT40&gt;=1628000,ROUNDDOWN(AT40/4,-3)*2.4+100000,IF(AT40&gt;=1624000,1074000,IF(AT40&gt;=1622000,1072000,IF(AT40&gt;=1620000,1070000,IF(AT40&gt;=1619000,1069000,IF(AT40&gt;=551000,AT40-550000,0))))))))))</f>
        <v>0</v>
      </c>
      <c r="BF41" s="133"/>
      <c r="BG41" s="133"/>
      <c r="BH41" s="133"/>
      <c r="BI41" s="133"/>
      <c r="BJ41" s="133"/>
      <c r="BK41" s="133"/>
      <c r="BL41" s="133"/>
      <c r="BM41" s="133"/>
      <c r="BN41" s="133"/>
      <c r="BO41" s="131"/>
      <c r="BP41" s="2"/>
      <c r="BQ41" s="5"/>
      <c r="BR41" s="5"/>
      <c r="BS41" s="134"/>
      <c r="BT41" s="134"/>
      <c r="BU41" s="95"/>
      <c r="BV41" s="95"/>
      <c r="BW41" s="95"/>
      <c r="BX41" s="95"/>
      <c r="BY41" s="95"/>
      <c r="BZ41" s="95"/>
      <c r="CA41" s="95"/>
      <c r="CB41" s="95"/>
      <c r="CC41" s="95"/>
      <c r="CD41" s="95"/>
      <c r="CE41" s="95"/>
      <c r="CF41" s="95"/>
      <c r="CG41" s="95"/>
      <c r="CH41" s="95"/>
      <c r="CI41" s="95"/>
      <c r="CJ41" s="95"/>
      <c r="CK41" s="96"/>
      <c r="CL41" s="96"/>
      <c r="CM41" s="134"/>
      <c r="CN41" s="134"/>
      <c r="CO41" s="14"/>
      <c r="CP41" s="143"/>
      <c r="CR41" s="44" t="b">
        <f>IF(BF50&gt;=0,IF(BF50&gt;1330000,"範囲外",IF(BF50&gt;950000,FALSE,IF(BF50&gt;480000,FALSE,IF(CT28&lt;=CT30,TRUE,FALSE)))),FALSE)</f>
        <v>0</v>
      </c>
      <c r="CS41" s="44" t="b">
        <f>IF(BF50&gt;=0,IF(BF50&gt;1330000,"範囲外",IF(BF50&gt;950000,FALSE,IF(BF50&gt;480000,FALSE,IF(CT28&lt;=CT30,FALSE,TRUE)))),FALSE)</f>
        <v>1</v>
      </c>
      <c r="CT41" s="44" t="b">
        <f>IF(BF50&gt;=0,IF(BF50&gt;1330000,"範囲外",IF(BF50&gt;950000,FALSE,IF(BF50&gt;480000,TRUE,IF(CT28&lt;CT30,FALSE,FALSE)))),FALSE)</f>
        <v>0</v>
      </c>
      <c r="CU41" s="44" t="b">
        <f>IF(BF50&gt;=0,IF(BF50&gt;1330000,"範囲外",IF(BF50&gt;950000,TRUE,IF(BF50&gt;480000,FALSE,IF(CT28&lt;CT30,FALSE,FALSE)))),FALSE)</f>
        <v>0</v>
      </c>
      <c r="CV41" s="44"/>
      <c r="CW41" s="43"/>
    </row>
    <row r="42" spans="2:101" ht="8.5" customHeight="1">
      <c r="B42" s="21"/>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2"/>
      <c r="AI42" s="20"/>
      <c r="AJ42" s="2"/>
      <c r="AK42" s="106"/>
      <c r="AL42" s="106"/>
      <c r="AM42" s="106"/>
      <c r="AN42" s="106"/>
      <c r="AO42" s="106"/>
      <c r="AP42" s="106"/>
      <c r="AQ42" s="106"/>
      <c r="AR42" s="106"/>
      <c r="AS42" s="106"/>
      <c r="AT42" s="136"/>
      <c r="AU42" s="136"/>
      <c r="AV42" s="136"/>
      <c r="AW42" s="136"/>
      <c r="AX42" s="136"/>
      <c r="AY42" s="136"/>
      <c r="AZ42" s="136"/>
      <c r="BA42" s="136"/>
      <c r="BB42" s="136"/>
      <c r="BC42" s="136"/>
      <c r="BD42" s="124"/>
      <c r="BE42" s="133"/>
      <c r="BF42" s="133"/>
      <c r="BG42" s="133"/>
      <c r="BH42" s="133"/>
      <c r="BI42" s="133"/>
      <c r="BJ42" s="133"/>
      <c r="BK42" s="133"/>
      <c r="BL42" s="133"/>
      <c r="BM42" s="133"/>
      <c r="BN42" s="133"/>
      <c r="BO42" s="131"/>
      <c r="BP42" s="2"/>
      <c r="BQ42" s="5"/>
      <c r="BR42" s="5"/>
      <c r="BS42" s="134"/>
      <c r="BT42" s="134"/>
      <c r="BU42" s="95"/>
      <c r="BV42" s="95"/>
      <c r="BW42" s="95"/>
      <c r="BX42" s="95"/>
      <c r="BY42" s="95"/>
      <c r="BZ42" s="95"/>
      <c r="CA42" s="95"/>
      <c r="CB42" s="95"/>
      <c r="CC42" s="95"/>
      <c r="CD42" s="95"/>
      <c r="CE42" s="95"/>
      <c r="CF42" s="95"/>
      <c r="CG42" s="95"/>
      <c r="CH42" s="95"/>
      <c r="CI42" s="95"/>
      <c r="CJ42" s="95"/>
      <c r="CK42" s="127" t="s">
        <v>3</v>
      </c>
      <c r="CL42" s="127"/>
      <c r="CM42" s="134"/>
      <c r="CN42" s="134"/>
      <c r="CO42" s="14"/>
      <c r="CP42" s="143"/>
      <c r="CR42" s="43"/>
      <c r="CS42" s="43"/>
      <c r="CT42" s="43"/>
      <c r="CU42" s="43"/>
      <c r="CV42" s="43"/>
      <c r="CW42" s="43"/>
    </row>
    <row r="43" spans="2:101" ht="8.5" customHeight="1">
      <c r="B43" s="21"/>
      <c r="C43" s="106" t="s">
        <v>37</v>
      </c>
      <c r="D43" s="106"/>
      <c r="E43" s="106" t="s">
        <v>38</v>
      </c>
      <c r="F43" s="106"/>
      <c r="G43" s="106"/>
      <c r="H43" s="106"/>
      <c r="I43" s="106"/>
      <c r="J43" s="106"/>
      <c r="K43" s="106"/>
      <c r="L43" s="129"/>
      <c r="M43" s="129"/>
      <c r="N43" s="129"/>
      <c r="O43" s="129"/>
      <c r="P43" s="129"/>
      <c r="Q43" s="129"/>
      <c r="R43" s="129"/>
      <c r="S43" s="129"/>
      <c r="T43" s="129"/>
      <c r="U43" s="129"/>
      <c r="V43" s="124" t="s">
        <v>39</v>
      </c>
      <c r="W43" s="130"/>
      <c r="X43" s="130"/>
      <c r="Y43" s="130"/>
      <c r="Z43" s="130"/>
      <c r="AA43" s="130"/>
      <c r="AB43" s="130"/>
      <c r="AC43" s="130"/>
      <c r="AD43" s="130"/>
      <c r="AE43" s="130"/>
      <c r="AF43" s="130"/>
      <c r="AG43" s="131" t="s">
        <v>39</v>
      </c>
      <c r="AH43" s="2"/>
      <c r="AI43" s="20"/>
      <c r="AJ43" s="2"/>
      <c r="AK43" s="106"/>
      <c r="AL43" s="106"/>
      <c r="AM43" s="106"/>
      <c r="AN43" s="106"/>
      <c r="AO43" s="106"/>
      <c r="AP43" s="106"/>
      <c r="AQ43" s="106"/>
      <c r="AR43" s="106"/>
      <c r="AS43" s="106"/>
      <c r="AT43" s="136"/>
      <c r="AU43" s="136"/>
      <c r="AV43" s="136"/>
      <c r="AW43" s="136"/>
      <c r="AX43" s="136"/>
      <c r="AY43" s="136"/>
      <c r="AZ43" s="136"/>
      <c r="BA43" s="136"/>
      <c r="BB43" s="136"/>
      <c r="BC43" s="136"/>
      <c r="BD43" s="124"/>
      <c r="BE43" s="133"/>
      <c r="BF43" s="133"/>
      <c r="BG43" s="133"/>
      <c r="BH43" s="133"/>
      <c r="BI43" s="133"/>
      <c r="BJ43" s="133"/>
      <c r="BK43" s="133"/>
      <c r="BL43" s="133"/>
      <c r="BM43" s="133"/>
      <c r="BN43" s="133"/>
      <c r="BO43" s="131"/>
      <c r="BP43" s="2"/>
      <c r="BQ43" s="5"/>
      <c r="BR43" s="5"/>
      <c r="BS43" s="134"/>
      <c r="BT43" s="134"/>
      <c r="BU43" s="95"/>
      <c r="BV43" s="95"/>
      <c r="BW43" s="95"/>
      <c r="BX43" s="95"/>
      <c r="BY43" s="95"/>
      <c r="BZ43" s="95"/>
      <c r="CA43" s="95"/>
      <c r="CB43" s="95"/>
      <c r="CC43" s="95"/>
      <c r="CD43" s="95"/>
      <c r="CE43" s="95"/>
      <c r="CF43" s="95"/>
      <c r="CG43" s="95"/>
      <c r="CH43" s="95"/>
      <c r="CI43" s="95"/>
      <c r="CJ43" s="95"/>
      <c r="CK43" s="127"/>
      <c r="CL43" s="127"/>
      <c r="CM43" s="134"/>
      <c r="CN43" s="134"/>
      <c r="CO43" s="14"/>
      <c r="CP43" s="143"/>
    </row>
    <row r="44" spans="2:101" ht="8.5" customHeight="1">
      <c r="B44" s="21"/>
      <c r="C44" s="106"/>
      <c r="D44" s="106"/>
      <c r="E44" s="106"/>
      <c r="F44" s="106"/>
      <c r="G44" s="106"/>
      <c r="H44" s="106"/>
      <c r="I44" s="106"/>
      <c r="J44" s="106"/>
      <c r="K44" s="106"/>
      <c r="L44" s="129"/>
      <c r="M44" s="129"/>
      <c r="N44" s="129"/>
      <c r="O44" s="129"/>
      <c r="P44" s="129"/>
      <c r="Q44" s="129"/>
      <c r="R44" s="129"/>
      <c r="S44" s="129"/>
      <c r="T44" s="129"/>
      <c r="U44" s="129"/>
      <c r="V44" s="124"/>
      <c r="W44" s="132">
        <f>IF(L43&gt;=8500000,L43-1950000,IF(L43&gt;=6600000,L43*0.9-1100000,IF(L43&gt;=3600000,ROUNDDOWN(L43/4,-3)*3.2-440000,IF(L43&gt;=1800000,ROUNDDOWN(L43/4,-3)*2.8-80000,IF(L43&gt;=1628000,ROUNDDOWN(L43/4,-3)*2.4+100000,IF(L43&gt;=1624000,1074000,IF(L43&gt;=1622000,1072000,IF(L43&gt;=1620000,1070000,IF(L43&gt;=1619000,1069000,IF(L43&gt;=551000,L43-550000,0))))) )))))</f>
        <v>0</v>
      </c>
      <c r="X44" s="132"/>
      <c r="Y44" s="132"/>
      <c r="Z44" s="132"/>
      <c r="AA44" s="132"/>
      <c r="AB44" s="132"/>
      <c r="AC44" s="132"/>
      <c r="AD44" s="132"/>
      <c r="AE44" s="132"/>
      <c r="AF44" s="132"/>
      <c r="AG44" s="131"/>
      <c r="AH44" s="2"/>
      <c r="AI44" s="20"/>
      <c r="AJ44" s="2"/>
      <c r="AK44" s="106"/>
      <c r="AL44" s="106"/>
      <c r="AM44" s="106"/>
      <c r="AN44" s="106"/>
      <c r="AO44" s="106"/>
      <c r="AP44" s="106"/>
      <c r="AQ44" s="106"/>
      <c r="AR44" s="106"/>
      <c r="AS44" s="106"/>
      <c r="AT44" s="136"/>
      <c r="AU44" s="136"/>
      <c r="AV44" s="136"/>
      <c r="AW44" s="136"/>
      <c r="AX44" s="136"/>
      <c r="AY44" s="136"/>
      <c r="AZ44" s="136"/>
      <c r="BA44" s="136"/>
      <c r="BB44" s="136"/>
      <c r="BC44" s="136"/>
      <c r="BD44" s="124"/>
      <c r="BE44" s="133"/>
      <c r="BF44" s="133"/>
      <c r="BG44" s="133"/>
      <c r="BH44" s="133"/>
      <c r="BI44" s="133"/>
      <c r="BJ44" s="133"/>
      <c r="BK44" s="133"/>
      <c r="BL44" s="133"/>
      <c r="BM44" s="133"/>
      <c r="BN44" s="133"/>
      <c r="BO44" s="131"/>
      <c r="BP44" s="2"/>
      <c r="BQ44" s="5"/>
      <c r="BR44" s="5"/>
      <c r="BS44" s="134"/>
      <c r="BT44" s="134"/>
      <c r="BU44" s="95"/>
      <c r="BV44" s="95"/>
      <c r="BW44" s="95"/>
      <c r="BX44" s="95"/>
      <c r="BY44" s="95"/>
      <c r="BZ44" s="95"/>
      <c r="CA44" s="95"/>
      <c r="CB44" s="95"/>
      <c r="CC44" s="95"/>
      <c r="CD44" s="95"/>
      <c r="CE44" s="95"/>
      <c r="CF44" s="95"/>
      <c r="CG44" s="95"/>
      <c r="CH44" s="95"/>
      <c r="CI44" s="95"/>
      <c r="CJ44" s="95"/>
      <c r="CK44" s="127"/>
      <c r="CL44" s="127"/>
      <c r="CM44" s="134"/>
      <c r="CN44" s="134"/>
      <c r="CO44" s="14"/>
      <c r="CP44" s="143"/>
    </row>
    <row r="45" spans="2:101" ht="8.5" customHeight="1">
      <c r="B45" s="21"/>
      <c r="C45" s="106"/>
      <c r="D45" s="106"/>
      <c r="E45" s="106"/>
      <c r="F45" s="106"/>
      <c r="G45" s="106"/>
      <c r="H45" s="106"/>
      <c r="I45" s="106"/>
      <c r="J45" s="106"/>
      <c r="K45" s="106"/>
      <c r="L45" s="129"/>
      <c r="M45" s="129"/>
      <c r="N45" s="129"/>
      <c r="O45" s="129"/>
      <c r="P45" s="129"/>
      <c r="Q45" s="129"/>
      <c r="R45" s="129"/>
      <c r="S45" s="129"/>
      <c r="T45" s="129"/>
      <c r="U45" s="129"/>
      <c r="V45" s="124"/>
      <c r="W45" s="132"/>
      <c r="X45" s="132"/>
      <c r="Y45" s="132"/>
      <c r="Z45" s="132"/>
      <c r="AA45" s="132"/>
      <c r="AB45" s="132"/>
      <c r="AC45" s="132"/>
      <c r="AD45" s="132"/>
      <c r="AE45" s="132"/>
      <c r="AF45" s="132"/>
      <c r="AG45" s="131"/>
      <c r="AH45" s="2"/>
      <c r="AI45" s="20"/>
      <c r="AJ45" s="2"/>
      <c r="AK45" s="106" t="s">
        <v>40</v>
      </c>
      <c r="AL45" s="106"/>
      <c r="AM45" s="121" t="s">
        <v>79</v>
      </c>
      <c r="AN45" s="106"/>
      <c r="AO45" s="106"/>
      <c r="AP45" s="106"/>
      <c r="AQ45" s="106"/>
      <c r="AR45" s="106"/>
      <c r="AS45" s="106"/>
      <c r="AT45" s="122"/>
      <c r="AU45" s="122"/>
      <c r="AV45" s="122"/>
      <c r="AW45" s="122"/>
      <c r="AX45" s="122"/>
      <c r="AY45" s="122"/>
      <c r="AZ45" s="122"/>
      <c r="BA45" s="122"/>
      <c r="BB45" s="122"/>
      <c r="BC45" s="122"/>
      <c r="BD45" s="122"/>
      <c r="BE45" s="123"/>
      <c r="BF45" s="123"/>
      <c r="BG45" s="123"/>
      <c r="BH45" s="123"/>
      <c r="BI45" s="123"/>
      <c r="BJ45" s="123"/>
      <c r="BK45" s="123"/>
      <c r="BL45" s="123"/>
      <c r="BM45" s="123"/>
      <c r="BN45" s="123"/>
      <c r="BO45" s="124" t="s">
        <v>39</v>
      </c>
      <c r="BP45" s="2"/>
      <c r="BQ45" s="5"/>
      <c r="BR45" s="5"/>
      <c r="BS45" s="134"/>
      <c r="BT45" s="134"/>
      <c r="BU45" s="95"/>
      <c r="BV45" s="95"/>
      <c r="BW45" s="95"/>
      <c r="BX45" s="95"/>
      <c r="BY45" s="95"/>
      <c r="BZ45" s="95"/>
      <c r="CA45" s="95"/>
      <c r="CB45" s="95"/>
      <c r="CC45" s="95"/>
      <c r="CD45" s="95"/>
      <c r="CE45" s="95"/>
      <c r="CF45" s="95"/>
      <c r="CG45" s="95"/>
      <c r="CH45" s="95"/>
      <c r="CI45" s="95"/>
      <c r="CJ45" s="95"/>
      <c r="CK45" s="127" t="s">
        <v>4</v>
      </c>
      <c r="CL45" s="127"/>
      <c r="CM45" s="128" t="s">
        <v>41</v>
      </c>
      <c r="CN45" s="128"/>
      <c r="CO45" s="14"/>
      <c r="CP45" s="143"/>
    </row>
    <row r="46" spans="2:101" ht="8.5" customHeight="1">
      <c r="B46" s="21"/>
      <c r="C46" s="106"/>
      <c r="D46" s="106"/>
      <c r="E46" s="106"/>
      <c r="F46" s="106"/>
      <c r="G46" s="106"/>
      <c r="H46" s="106"/>
      <c r="I46" s="106"/>
      <c r="J46" s="106"/>
      <c r="K46" s="106"/>
      <c r="L46" s="129"/>
      <c r="M46" s="129"/>
      <c r="N46" s="129"/>
      <c r="O46" s="129"/>
      <c r="P46" s="129"/>
      <c r="Q46" s="129"/>
      <c r="R46" s="129"/>
      <c r="S46" s="129"/>
      <c r="T46" s="129"/>
      <c r="U46" s="129"/>
      <c r="V46" s="124"/>
      <c r="W46" s="132"/>
      <c r="X46" s="132"/>
      <c r="Y46" s="132"/>
      <c r="Z46" s="132"/>
      <c r="AA46" s="132"/>
      <c r="AB46" s="132"/>
      <c r="AC46" s="132"/>
      <c r="AD46" s="132"/>
      <c r="AE46" s="132"/>
      <c r="AF46" s="132"/>
      <c r="AG46" s="131"/>
      <c r="AH46" s="2"/>
      <c r="AI46" s="20"/>
      <c r="AJ46" s="2"/>
      <c r="AK46" s="106"/>
      <c r="AL46" s="106"/>
      <c r="AM46" s="106"/>
      <c r="AN46" s="106"/>
      <c r="AO46" s="106"/>
      <c r="AP46" s="106"/>
      <c r="AQ46" s="106"/>
      <c r="AR46" s="106"/>
      <c r="AS46" s="106"/>
      <c r="AT46" s="122"/>
      <c r="AU46" s="122"/>
      <c r="AV46" s="122"/>
      <c r="AW46" s="122"/>
      <c r="AX46" s="122"/>
      <c r="AY46" s="122"/>
      <c r="AZ46" s="122"/>
      <c r="BA46" s="122"/>
      <c r="BB46" s="122"/>
      <c r="BC46" s="122"/>
      <c r="BD46" s="122"/>
      <c r="BE46" s="125"/>
      <c r="BF46" s="125"/>
      <c r="BG46" s="125"/>
      <c r="BH46" s="125"/>
      <c r="BI46" s="125"/>
      <c r="BJ46" s="125"/>
      <c r="BK46" s="125"/>
      <c r="BL46" s="125"/>
      <c r="BM46" s="125"/>
      <c r="BN46" s="125"/>
      <c r="BO46" s="124"/>
      <c r="BP46" s="2"/>
      <c r="BQ46" s="5"/>
      <c r="BR46" s="5"/>
      <c r="BS46" s="134"/>
      <c r="BT46" s="134"/>
      <c r="BU46" s="95"/>
      <c r="BV46" s="95"/>
      <c r="BW46" s="95"/>
      <c r="BX46" s="95"/>
      <c r="BY46" s="95"/>
      <c r="BZ46" s="95"/>
      <c r="CA46" s="95"/>
      <c r="CB46" s="95"/>
      <c r="CC46" s="95"/>
      <c r="CD46" s="95"/>
      <c r="CE46" s="95"/>
      <c r="CF46" s="95"/>
      <c r="CG46" s="95"/>
      <c r="CH46" s="95"/>
      <c r="CI46" s="95"/>
      <c r="CJ46" s="95"/>
      <c r="CK46" s="127"/>
      <c r="CL46" s="127"/>
      <c r="CM46" s="128"/>
      <c r="CN46" s="128"/>
      <c r="CO46" s="14"/>
      <c r="CP46" s="143"/>
    </row>
    <row r="47" spans="2:101" ht="8.5" customHeight="1">
      <c r="B47" s="21"/>
      <c r="C47" s="106"/>
      <c r="D47" s="106"/>
      <c r="E47" s="106"/>
      <c r="F47" s="106"/>
      <c r="G47" s="106"/>
      <c r="H47" s="106"/>
      <c r="I47" s="106"/>
      <c r="J47" s="106"/>
      <c r="K47" s="106"/>
      <c r="L47" s="129"/>
      <c r="M47" s="129"/>
      <c r="N47" s="129"/>
      <c r="O47" s="129"/>
      <c r="P47" s="129"/>
      <c r="Q47" s="129"/>
      <c r="R47" s="129"/>
      <c r="S47" s="129"/>
      <c r="T47" s="129"/>
      <c r="U47" s="129"/>
      <c r="V47" s="124"/>
      <c r="W47" s="132"/>
      <c r="X47" s="132"/>
      <c r="Y47" s="132"/>
      <c r="Z47" s="132"/>
      <c r="AA47" s="132"/>
      <c r="AB47" s="132"/>
      <c r="AC47" s="132"/>
      <c r="AD47" s="132"/>
      <c r="AE47" s="132"/>
      <c r="AF47" s="132"/>
      <c r="AG47" s="131"/>
      <c r="AH47" s="2"/>
      <c r="AI47" s="20"/>
      <c r="AJ47" s="2"/>
      <c r="AK47" s="106"/>
      <c r="AL47" s="106"/>
      <c r="AM47" s="106"/>
      <c r="AN47" s="106"/>
      <c r="AO47" s="106"/>
      <c r="AP47" s="106"/>
      <c r="AQ47" s="106"/>
      <c r="AR47" s="106"/>
      <c r="AS47" s="106"/>
      <c r="AT47" s="122"/>
      <c r="AU47" s="122"/>
      <c r="AV47" s="122"/>
      <c r="AW47" s="122"/>
      <c r="AX47" s="122"/>
      <c r="AY47" s="122"/>
      <c r="AZ47" s="122"/>
      <c r="BA47" s="122"/>
      <c r="BB47" s="122"/>
      <c r="BC47" s="122"/>
      <c r="BD47" s="122"/>
      <c r="BE47" s="125"/>
      <c r="BF47" s="125"/>
      <c r="BG47" s="125"/>
      <c r="BH47" s="125"/>
      <c r="BI47" s="125"/>
      <c r="BJ47" s="125"/>
      <c r="BK47" s="125"/>
      <c r="BL47" s="125"/>
      <c r="BM47" s="125"/>
      <c r="BN47" s="125"/>
      <c r="BO47" s="124"/>
      <c r="BP47" s="2"/>
      <c r="BQ47" s="5"/>
      <c r="BR47" s="5"/>
      <c r="BS47" s="134"/>
      <c r="BT47" s="134"/>
      <c r="BU47" s="95"/>
      <c r="BV47" s="95"/>
      <c r="BW47" s="95"/>
      <c r="BX47" s="95"/>
      <c r="BY47" s="95"/>
      <c r="BZ47" s="95"/>
      <c r="CA47" s="95"/>
      <c r="CB47" s="95"/>
      <c r="CC47" s="95"/>
      <c r="CD47" s="95"/>
      <c r="CE47" s="95"/>
      <c r="CF47" s="95"/>
      <c r="CG47" s="95"/>
      <c r="CH47" s="95"/>
      <c r="CI47" s="95"/>
      <c r="CJ47" s="95"/>
      <c r="CK47" s="127"/>
      <c r="CL47" s="127"/>
      <c r="CM47" s="128"/>
      <c r="CN47" s="128"/>
      <c r="CO47" s="14"/>
      <c r="CP47" s="143"/>
    </row>
    <row r="48" spans="2:101" ht="8.5" customHeight="1">
      <c r="B48" s="21"/>
      <c r="C48" s="106" t="s">
        <v>40</v>
      </c>
      <c r="D48" s="106"/>
      <c r="E48" s="121" t="s">
        <v>79</v>
      </c>
      <c r="F48" s="106"/>
      <c r="G48" s="106"/>
      <c r="H48" s="106"/>
      <c r="I48" s="106"/>
      <c r="J48" s="106"/>
      <c r="K48" s="106"/>
      <c r="L48" s="122"/>
      <c r="M48" s="122"/>
      <c r="N48" s="122"/>
      <c r="O48" s="122"/>
      <c r="P48" s="122"/>
      <c r="Q48" s="122"/>
      <c r="R48" s="122"/>
      <c r="S48" s="122"/>
      <c r="T48" s="122"/>
      <c r="U48" s="122"/>
      <c r="V48" s="122"/>
      <c r="W48" s="123"/>
      <c r="X48" s="123"/>
      <c r="Y48" s="123"/>
      <c r="Z48" s="123"/>
      <c r="AA48" s="123"/>
      <c r="AB48" s="123"/>
      <c r="AC48" s="123"/>
      <c r="AD48" s="123"/>
      <c r="AE48" s="123"/>
      <c r="AF48" s="123"/>
      <c r="AG48" s="124" t="s">
        <v>39</v>
      </c>
      <c r="AH48" s="2"/>
      <c r="AI48" s="20"/>
      <c r="AJ48" s="2"/>
      <c r="AK48" s="106"/>
      <c r="AL48" s="106"/>
      <c r="AM48" s="106"/>
      <c r="AN48" s="106"/>
      <c r="AO48" s="106"/>
      <c r="AP48" s="106"/>
      <c r="AQ48" s="106"/>
      <c r="AR48" s="106"/>
      <c r="AS48" s="106"/>
      <c r="AT48" s="122"/>
      <c r="AU48" s="122"/>
      <c r="AV48" s="122"/>
      <c r="AW48" s="122"/>
      <c r="AX48" s="122"/>
      <c r="AY48" s="122"/>
      <c r="AZ48" s="122"/>
      <c r="BA48" s="122"/>
      <c r="BB48" s="122"/>
      <c r="BC48" s="122"/>
      <c r="BD48" s="122"/>
      <c r="BE48" s="125"/>
      <c r="BF48" s="125"/>
      <c r="BG48" s="125"/>
      <c r="BH48" s="125"/>
      <c r="BI48" s="125"/>
      <c r="BJ48" s="125"/>
      <c r="BK48" s="125"/>
      <c r="BL48" s="125"/>
      <c r="BM48" s="125"/>
      <c r="BN48" s="125"/>
      <c r="BO48" s="124"/>
      <c r="BP48" s="2"/>
      <c r="BQ48" s="5"/>
      <c r="BR48" s="5"/>
      <c r="BS48" s="134"/>
      <c r="BT48" s="134"/>
      <c r="BU48" s="95"/>
      <c r="BV48" s="95"/>
      <c r="BW48" s="95"/>
      <c r="BX48" s="95"/>
      <c r="BY48" s="95"/>
      <c r="BZ48" s="95"/>
      <c r="CA48" s="95"/>
      <c r="CB48" s="95"/>
      <c r="CC48" s="95"/>
      <c r="CD48" s="95"/>
      <c r="CE48" s="95"/>
      <c r="CF48" s="95"/>
      <c r="CG48" s="95"/>
      <c r="CH48" s="95"/>
      <c r="CI48" s="95"/>
      <c r="CJ48" s="95"/>
      <c r="CK48" s="127" t="s">
        <v>7</v>
      </c>
      <c r="CL48" s="127"/>
      <c r="CM48" s="128"/>
      <c r="CN48" s="128"/>
      <c r="CO48" s="14"/>
      <c r="CP48" s="143"/>
    </row>
    <row r="49" spans="2:102" ht="8.5" customHeight="1" thickBot="1">
      <c r="B49" s="21"/>
      <c r="C49" s="106"/>
      <c r="D49" s="106"/>
      <c r="E49" s="106"/>
      <c r="F49" s="106"/>
      <c r="G49" s="106"/>
      <c r="H49" s="106"/>
      <c r="I49" s="106"/>
      <c r="J49" s="106"/>
      <c r="K49" s="106"/>
      <c r="L49" s="122"/>
      <c r="M49" s="122"/>
      <c r="N49" s="122"/>
      <c r="O49" s="122"/>
      <c r="P49" s="122"/>
      <c r="Q49" s="122"/>
      <c r="R49" s="122"/>
      <c r="S49" s="122"/>
      <c r="T49" s="122"/>
      <c r="U49" s="122"/>
      <c r="V49" s="122"/>
      <c r="W49" s="125"/>
      <c r="X49" s="125"/>
      <c r="Y49" s="125"/>
      <c r="Z49" s="125"/>
      <c r="AA49" s="125"/>
      <c r="AB49" s="125"/>
      <c r="AC49" s="125"/>
      <c r="AD49" s="125"/>
      <c r="AE49" s="125"/>
      <c r="AF49" s="125"/>
      <c r="AG49" s="124"/>
      <c r="AH49" s="2"/>
      <c r="AI49" s="20"/>
      <c r="AJ49" s="2"/>
      <c r="AK49" s="106"/>
      <c r="AL49" s="106"/>
      <c r="AM49" s="106"/>
      <c r="AN49" s="106"/>
      <c r="AO49" s="106"/>
      <c r="AP49" s="106"/>
      <c r="AQ49" s="106"/>
      <c r="AR49" s="106"/>
      <c r="AS49" s="106"/>
      <c r="AT49" s="122"/>
      <c r="AU49" s="122"/>
      <c r="AV49" s="122"/>
      <c r="AW49" s="122"/>
      <c r="AX49" s="122"/>
      <c r="AY49" s="122"/>
      <c r="AZ49" s="122"/>
      <c r="BA49" s="122"/>
      <c r="BB49" s="122"/>
      <c r="BC49" s="122"/>
      <c r="BD49" s="122"/>
      <c r="BE49" s="125"/>
      <c r="BF49" s="125"/>
      <c r="BG49" s="125"/>
      <c r="BH49" s="125"/>
      <c r="BI49" s="125"/>
      <c r="BJ49" s="125"/>
      <c r="BK49" s="125"/>
      <c r="BL49" s="125"/>
      <c r="BM49" s="125"/>
      <c r="BN49" s="125"/>
      <c r="BO49" s="124"/>
      <c r="BP49" s="2"/>
      <c r="BQ49" s="5"/>
      <c r="BR49" s="5"/>
      <c r="BS49" s="134"/>
      <c r="BT49" s="134"/>
      <c r="BU49" s="95"/>
      <c r="BV49" s="95"/>
      <c r="BW49" s="95"/>
      <c r="BX49" s="95"/>
      <c r="BY49" s="95"/>
      <c r="BZ49" s="95"/>
      <c r="CA49" s="95"/>
      <c r="CB49" s="95"/>
      <c r="CC49" s="95"/>
      <c r="CD49" s="95"/>
      <c r="CE49" s="95"/>
      <c r="CF49" s="95"/>
      <c r="CG49" s="95"/>
      <c r="CH49" s="95"/>
      <c r="CI49" s="95"/>
      <c r="CJ49" s="95"/>
      <c r="CK49" s="127"/>
      <c r="CL49" s="127"/>
      <c r="CM49" s="128"/>
      <c r="CN49" s="128"/>
      <c r="CO49" s="22"/>
      <c r="CP49" s="143"/>
    </row>
    <row r="50" spans="2:102" ht="8.5" customHeight="1" thickBot="1">
      <c r="B50" s="23"/>
      <c r="C50" s="106"/>
      <c r="D50" s="106"/>
      <c r="E50" s="106"/>
      <c r="F50" s="106"/>
      <c r="G50" s="106"/>
      <c r="H50" s="106"/>
      <c r="I50" s="106"/>
      <c r="J50" s="106"/>
      <c r="K50" s="106"/>
      <c r="L50" s="122"/>
      <c r="M50" s="122"/>
      <c r="N50" s="122"/>
      <c r="O50" s="122"/>
      <c r="P50" s="122"/>
      <c r="Q50" s="122"/>
      <c r="R50" s="122"/>
      <c r="S50" s="122"/>
      <c r="T50" s="122"/>
      <c r="U50" s="122"/>
      <c r="V50" s="122"/>
      <c r="W50" s="125"/>
      <c r="X50" s="125"/>
      <c r="Y50" s="125"/>
      <c r="Z50" s="125"/>
      <c r="AA50" s="125"/>
      <c r="AB50" s="125"/>
      <c r="AC50" s="125"/>
      <c r="AD50" s="125"/>
      <c r="AE50" s="125"/>
      <c r="AF50" s="125"/>
      <c r="AG50" s="124"/>
      <c r="AH50" s="2"/>
      <c r="AI50" s="20"/>
      <c r="AJ50" s="2"/>
      <c r="AK50" s="106" t="s">
        <v>42</v>
      </c>
      <c r="AL50" s="106"/>
      <c r="AM50" s="106"/>
      <c r="AN50" s="106"/>
      <c r="AO50" s="106"/>
      <c r="AP50" s="106"/>
      <c r="AQ50" s="106"/>
      <c r="AR50" s="106"/>
      <c r="AS50" s="106"/>
      <c r="AT50" s="106"/>
      <c r="AU50" s="106"/>
      <c r="AV50" s="106"/>
      <c r="AW50" s="106"/>
      <c r="AX50" s="106"/>
      <c r="AY50" s="106"/>
      <c r="AZ50" s="106"/>
      <c r="BA50" s="106"/>
      <c r="BB50" s="106"/>
      <c r="BC50" s="106"/>
      <c r="BD50" s="106"/>
      <c r="BE50" s="24" t="s">
        <v>43</v>
      </c>
      <c r="BF50" s="126">
        <f>BE41+BE46</f>
        <v>0</v>
      </c>
      <c r="BG50" s="126"/>
      <c r="BH50" s="126"/>
      <c r="BI50" s="126"/>
      <c r="BJ50" s="126"/>
      <c r="BK50" s="126"/>
      <c r="BL50" s="126"/>
      <c r="BM50" s="126"/>
      <c r="BN50" s="126"/>
      <c r="BO50" s="120" t="s">
        <v>39</v>
      </c>
      <c r="BP50" s="2"/>
      <c r="BQ50" s="5"/>
      <c r="BR50" s="5"/>
      <c r="BS50" s="134"/>
      <c r="BT50" s="134"/>
      <c r="BU50" s="95"/>
      <c r="BV50" s="95"/>
      <c r="BW50" s="95"/>
      <c r="BX50" s="95"/>
      <c r="BY50" s="95"/>
      <c r="BZ50" s="95"/>
      <c r="CA50" s="95"/>
      <c r="CB50" s="95"/>
      <c r="CC50" s="95"/>
      <c r="CD50" s="95"/>
      <c r="CE50" s="95"/>
      <c r="CF50" s="95"/>
      <c r="CG50" s="95"/>
      <c r="CH50" s="95"/>
      <c r="CI50" s="95"/>
      <c r="CJ50" s="95"/>
      <c r="CK50" s="127"/>
      <c r="CL50" s="127"/>
      <c r="CM50" s="128"/>
      <c r="CN50" s="128"/>
      <c r="CO50" s="22"/>
      <c r="CP50" s="143"/>
    </row>
    <row r="51" spans="2:102" ht="8.5" customHeight="1" thickBot="1">
      <c r="B51" s="23"/>
      <c r="C51" s="106"/>
      <c r="D51" s="106"/>
      <c r="E51" s="106"/>
      <c r="F51" s="106"/>
      <c r="G51" s="106"/>
      <c r="H51" s="106"/>
      <c r="I51" s="106"/>
      <c r="J51" s="106"/>
      <c r="K51" s="106"/>
      <c r="L51" s="122"/>
      <c r="M51" s="122"/>
      <c r="N51" s="122"/>
      <c r="O51" s="122"/>
      <c r="P51" s="122"/>
      <c r="Q51" s="122"/>
      <c r="R51" s="122"/>
      <c r="S51" s="122"/>
      <c r="T51" s="122"/>
      <c r="U51" s="122"/>
      <c r="V51" s="122"/>
      <c r="W51" s="125"/>
      <c r="X51" s="125"/>
      <c r="Y51" s="125"/>
      <c r="Z51" s="125"/>
      <c r="AA51" s="125"/>
      <c r="AB51" s="125"/>
      <c r="AC51" s="125"/>
      <c r="AD51" s="125"/>
      <c r="AE51" s="125"/>
      <c r="AF51" s="125"/>
      <c r="AG51" s="124"/>
      <c r="AH51" s="2"/>
      <c r="AI51" s="20"/>
      <c r="AJ51" s="2"/>
      <c r="AK51" s="106"/>
      <c r="AL51" s="106"/>
      <c r="AM51" s="106"/>
      <c r="AN51" s="106"/>
      <c r="AO51" s="106"/>
      <c r="AP51" s="106"/>
      <c r="AQ51" s="106"/>
      <c r="AR51" s="106"/>
      <c r="AS51" s="106"/>
      <c r="AT51" s="106"/>
      <c r="AU51" s="106"/>
      <c r="AV51" s="106"/>
      <c r="AW51" s="106"/>
      <c r="AX51" s="106"/>
      <c r="AY51" s="106"/>
      <c r="AZ51" s="106"/>
      <c r="BA51" s="106"/>
      <c r="BB51" s="106"/>
      <c r="BC51" s="106"/>
      <c r="BD51" s="106"/>
      <c r="BE51" s="25"/>
      <c r="BF51" s="126"/>
      <c r="BG51" s="126"/>
      <c r="BH51" s="126"/>
      <c r="BI51" s="126"/>
      <c r="BJ51" s="126"/>
      <c r="BK51" s="126"/>
      <c r="BL51" s="126"/>
      <c r="BM51" s="126"/>
      <c r="BN51" s="126"/>
      <c r="BO51" s="120"/>
      <c r="BP51" s="2"/>
      <c r="BQ51" s="5"/>
      <c r="BR51" s="5"/>
      <c r="BS51" s="116" t="s">
        <v>44</v>
      </c>
      <c r="BT51" s="116"/>
      <c r="BU51" s="116"/>
      <c r="BV51" s="116"/>
      <c r="BW51" s="116"/>
      <c r="BX51" s="116"/>
      <c r="BY51" s="116"/>
      <c r="BZ51" s="116"/>
      <c r="CA51" s="117" t="s">
        <v>45</v>
      </c>
      <c r="CB51" s="117"/>
      <c r="CC51" s="117"/>
      <c r="CD51" s="117"/>
      <c r="CE51" s="117"/>
      <c r="CF51" s="117"/>
      <c r="CG51" s="117"/>
      <c r="CH51" s="117"/>
      <c r="CI51" s="117"/>
      <c r="CJ51" s="117"/>
      <c r="CK51" s="117"/>
      <c r="CL51" s="117"/>
      <c r="CM51" s="117"/>
      <c r="CN51" s="117"/>
      <c r="CO51" s="22"/>
      <c r="CP51" s="143"/>
    </row>
    <row r="52" spans="2:102" ht="8.5" customHeight="1" thickBot="1">
      <c r="B52" s="23"/>
      <c r="C52" s="106"/>
      <c r="D52" s="106"/>
      <c r="E52" s="106"/>
      <c r="F52" s="106"/>
      <c r="G52" s="106"/>
      <c r="H52" s="106"/>
      <c r="I52" s="106"/>
      <c r="J52" s="106"/>
      <c r="K52" s="106"/>
      <c r="L52" s="122"/>
      <c r="M52" s="122"/>
      <c r="N52" s="122"/>
      <c r="O52" s="122"/>
      <c r="P52" s="122"/>
      <c r="Q52" s="122"/>
      <c r="R52" s="122"/>
      <c r="S52" s="122"/>
      <c r="T52" s="122"/>
      <c r="U52" s="122"/>
      <c r="V52" s="122"/>
      <c r="W52" s="125"/>
      <c r="X52" s="125"/>
      <c r="Y52" s="125"/>
      <c r="Z52" s="125"/>
      <c r="AA52" s="125"/>
      <c r="AB52" s="125"/>
      <c r="AC52" s="125"/>
      <c r="AD52" s="125"/>
      <c r="AE52" s="125"/>
      <c r="AF52" s="125"/>
      <c r="AG52" s="124"/>
      <c r="AH52" s="2"/>
      <c r="AI52" s="20"/>
      <c r="AJ52" s="2"/>
      <c r="AK52" s="106"/>
      <c r="AL52" s="106"/>
      <c r="AM52" s="106"/>
      <c r="AN52" s="106"/>
      <c r="AO52" s="106"/>
      <c r="AP52" s="106"/>
      <c r="AQ52" s="106"/>
      <c r="AR52" s="106"/>
      <c r="AS52" s="106"/>
      <c r="AT52" s="106"/>
      <c r="AU52" s="106"/>
      <c r="AV52" s="106"/>
      <c r="AW52" s="106"/>
      <c r="AX52" s="106"/>
      <c r="AY52" s="106"/>
      <c r="AZ52" s="106"/>
      <c r="BA52" s="106"/>
      <c r="BB52" s="106"/>
      <c r="BC52" s="106"/>
      <c r="BD52" s="106"/>
      <c r="BE52" s="26"/>
      <c r="BF52" s="126"/>
      <c r="BG52" s="126"/>
      <c r="BH52" s="126"/>
      <c r="BI52" s="126"/>
      <c r="BJ52" s="126"/>
      <c r="BK52" s="126"/>
      <c r="BL52" s="126"/>
      <c r="BM52" s="126"/>
      <c r="BN52" s="126"/>
      <c r="BO52" s="120"/>
      <c r="BP52" s="2"/>
      <c r="BQ52" s="5"/>
      <c r="BR52" s="5"/>
      <c r="BS52" s="116"/>
      <c r="BT52" s="116"/>
      <c r="BU52" s="116"/>
      <c r="BV52" s="116"/>
      <c r="BW52" s="116"/>
      <c r="BX52" s="116"/>
      <c r="BY52" s="116"/>
      <c r="BZ52" s="116"/>
      <c r="CA52" s="118" t="str">
        <f>IF(BF50&gt;=0,IF(BF50&gt;1330000,"範囲外",IF(BF50&gt;950000,"④",IF(BF50&gt;480000,"③",IF(CT28&lt;=CT30,"①","②")))),"")</f>
        <v>②</v>
      </c>
      <c r="CB52" s="118"/>
      <c r="CC52" s="118"/>
      <c r="CD52" s="118"/>
      <c r="CE52" s="118"/>
      <c r="CF52" s="118"/>
      <c r="CG52" s="118"/>
      <c r="CH52" s="118"/>
      <c r="CI52" s="118"/>
      <c r="CJ52" s="118"/>
      <c r="CK52" s="118"/>
      <c r="CL52" s="118"/>
      <c r="CM52" s="118"/>
      <c r="CN52" s="118"/>
      <c r="CO52" s="22"/>
      <c r="CP52" s="143"/>
    </row>
    <row r="53" spans="2:102" ht="8.5" customHeight="1" thickBot="1">
      <c r="B53" s="23"/>
      <c r="C53" s="106" t="s">
        <v>46</v>
      </c>
      <c r="D53" s="106"/>
      <c r="E53" s="106"/>
      <c r="F53" s="106"/>
      <c r="G53" s="106"/>
      <c r="H53" s="106"/>
      <c r="I53" s="106"/>
      <c r="J53" s="106"/>
      <c r="K53" s="106"/>
      <c r="L53" s="106"/>
      <c r="M53" s="106"/>
      <c r="N53" s="106"/>
      <c r="O53" s="106"/>
      <c r="P53" s="106"/>
      <c r="Q53" s="106"/>
      <c r="R53" s="106"/>
      <c r="S53" s="106"/>
      <c r="T53" s="106"/>
      <c r="U53" s="106"/>
      <c r="V53" s="106"/>
      <c r="W53" s="119">
        <f>W44+W49</f>
        <v>0</v>
      </c>
      <c r="X53" s="119"/>
      <c r="Y53" s="119"/>
      <c r="Z53" s="119"/>
      <c r="AA53" s="119"/>
      <c r="AB53" s="119"/>
      <c r="AC53" s="119"/>
      <c r="AD53" s="119"/>
      <c r="AE53" s="119"/>
      <c r="AF53" s="119"/>
      <c r="AG53" s="120" t="s">
        <v>39</v>
      </c>
      <c r="AH53" s="2"/>
      <c r="AI53" s="20"/>
      <c r="AK53" s="2"/>
      <c r="BK53" s="5"/>
      <c r="BL53" s="5"/>
      <c r="BS53" s="116"/>
      <c r="BT53" s="116"/>
      <c r="BU53" s="116"/>
      <c r="BV53" s="116"/>
      <c r="BW53" s="116"/>
      <c r="BX53" s="116"/>
      <c r="BY53" s="116"/>
      <c r="BZ53" s="116"/>
      <c r="CA53" s="118"/>
      <c r="CB53" s="118"/>
      <c r="CC53" s="118"/>
      <c r="CD53" s="118"/>
      <c r="CE53" s="118"/>
      <c r="CF53" s="118"/>
      <c r="CG53" s="118"/>
      <c r="CH53" s="118"/>
      <c r="CI53" s="118"/>
      <c r="CJ53" s="118"/>
      <c r="CK53" s="118"/>
      <c r="CL53" s="118"/>
      <c r="CM53" s="118"/>
      <c r="CN53" s="118"/>
      <c r="CO53" s="22"/>
      <c r="CP53" s="143"/>
    </row>
    <row r="54" spans="2:102" ht="8.5" customHeight="1" thickBot="1">
      <c r="B54" s="23"/>
      <c r="C54" s="106"/>
      <c r="D54" s="106"/>
      <c r="E54" s="106"/>
      <c r="F54" s="106"/>
      <c r="G54" s="106"/>
      <c r="H54" s="106"/>
      <c r="I54" s="106"/>
      <c r="J54" s="106"/>
      <c r="K54" s="106"/>
      <c r="L54" s="106"/>
      <c r="M54" s="106"/>
      <c r="N54" s="106"/>
      <c r="O54" s="106"/>
      <c r="P54" s="106"/>
      <c r="Q54" s="106"/>
      <c r="R54" s="106"/>
      <c r="S54" s="106"/>
      <c r="T54" s="106"/>
      <c r="U54" s="106"/>
      <c r="V54" s="106"/>
      <c r="W54" s="119"/>
      <c r="X54" s="119"/>
      <c r="Y54" s="119"/>
      <c r="Z54" s="119"/>
      <c r="AA54" s="119"/>
      <c r="AB54" s="119"/>
      <c r="AC54" s="119"/>
      <c r="AD54" s="119"/>
      <c r="AE54" s="119"/>
      <c r="AF54" s="119"/>
      <c r="AG54" s="120"/>
      <c r="AI54" s="27"/>
      <c r="AK54" s="108" t="s">
        <v>47</v>
      </c>
      <c r="AL54" s="108"/>
      <c r="AM54" s="108"/>
      <c r="AN54" s="108"/>
      <c r="AO54" s="108"/>
      <c r="AP54" s="108"/>
      <c r="AQ54" s="108"/>
      <c r="AR54" s="108"/>
      <c r="AS54" s="108"/>
      <c r="AT54" s="108"/>
      <c r="AU54" s="108"/>
      <c r="AV54" s="108"/>
      <c r="AW54" s="108"/>
      <c r="AX54" s="108"/>
      <c r="BZ54" s="6"/>
      <c r="CA54" s="6"/>
      <c r="CB54" s="6"/>
      <c r="CC54" s="28"/>
      <c r="CD54" s="29"/>
      <c r="CE54" s="29"/>
      <c r="CF54" s="29"/>
      <c r="CG54" s="29"/>
      <c r="CH54" s="29"/>
      <c r="CI54" s="29"/>
      <c r="CJ54" s="29"/>
      <c r="CK54" s="29"/>
      <c r="CL54" s="29"/>
      <c r="CM54" s="29"/>
      <c r="CN54" s="29"/>
      <c r="CO54" s="30"/>
      <c r="CP54" s="143"/>
    </row>
    <row r="55" spans="2:102" ht="8.5" customHeight="1" thickBot="1">
      <c r="B55" s="31"/>
      <c r="C55" s="106"/>
      <c r="D55" s="106"/>
      <c r="E55" s="106"/>
      <c r="F55" s="106"/>
      <c r="G55" s="106"/>
      <c r="H55" s="106"/>
      <c r="I55" s="106"/>
      <c r="J55" s="106"/>
      <c r="K55" s="106"/>
      <c r="L55" s="106"/>
      <c r="M55" s="106"/>
      <c r="N55" s="106"/>
      <c r="O55" s="106"/>
      <c r="P55" s="106"/>
      <c r="Q55" s="106"/>
      <c r="R55" s="106"/>
      <c r="S55" s="106"/>
      <c r="T55" s="106"/>
      <c r="U55" s="106"/>
      <c r="V55" s="106"/>
      <c r="W55" s="119"/>
      <c r="X55" s="119"/>
      <c r="Y55" s="119"/>
      <c r="Z55" s="119"/>
      <c r="AA55" s="119"/>
      <c r="AB55" s="119"/>
      <c r="AC55" s="119"/>
      <c r="AD55" s="119"/>
      <c r="AE55" s="119"/>
      <c r="AF55" s="119"/>
      <c r="AG55" s="120"/>
      <c r="AI55" s="20"/>
      <c r="AJ55" s="2"/>
      <c r="AK55" s="108"/>
      <c r="AL55" s="108"/>
      <c r="AM55" s="108"/>
      <c r="AN55" s="108"/>
      <c r="AO55" s="108"/>
      <c r="AP55" s="108"/>
      <c r="AQ55" s="108"/>
      <c r="AR55" s="108"/>
      <c r="AS55" s="108"/>
      <c r="AT55" s="108"/>
      <c r="AU55" s="108"/>
      <c r="AV55" s="108"/>
      <c r="AW55" s="108"/>
      <c r="AX55" s="108"/>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18"/>
      <c r="CP55" s="143"/>
      <c r="CR55" s="1"/>
      <c r="CS55" s="1"/>
    </row>
    <row r="56" spans="2:102" ht="8.5" customHeight="1" thickBot="1">
      <c r="B56" s="31"/>
      <c r="C56" s="108" t="s">
        <v>47</v>
      </c>
      <c r="D56" s="108"/>
      <c r="E56" s="108"/>
      <c r="F56" s="108"/>
      <c r="G56" s="108"/>
      <c r="H56" s="108"/>
      <c r="I56" s="108"/>
      <c r="J56" s="108"/>
      <c r="K56" s="108"/>
      <c r="L56" s="108"/>
      <c r="AH56" s="2"/>
      <c r="AI56" s="32"/>
      <c r="AJ56" s="2"/>
      <c r="AK56" s="109"/>
      <c r="AL56" s="109"/>
      <c r="AM56" s="110" t="s">
        <v>44</v>
      </c>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6"/>
      <c r="CF56" s="102" t="s">
        <v>48</v>
      </c>
      <c r="CG56" s="102"/>
      <c r="CH56" s="102"/>
      <c r="CI56" s="102"/>
      <c r="CJ56" s="102"/>
      <c r="CK56" s="102"/>
      <c r="CL56" s="102"/>
      <c r="CM56" s="102"/>
      <c r="CN56" s="102"/>
      <c r="CO56" s="30"/>
      <c r="CP56" s="143"/>
      <c r="CR56" s="111" t="s">
        <v>49</v>
      </c>
      <c r="CS56" s="111"/>
      <c r="CT56" s="111"/>
      <c r="CU56" s="111"/>
      <c r="CV56" s="111"/>
      <c r="CW56" s="111"/>
      <c r="CX56" s="111"/>
    </row>
    <row r="57" spans="2:102" ht="8.5" customHeight="1" thickBot="1">
      <c r="B57" s="31"/>
      <c r="C57" s="108"/>
      <c r="D57" s="108"/>
      <c r="E57" s="108"/>
      <c r="F57" s="108"/>
      <c r="G57" s="108"/>
      <c r="H57" s="108"/>
      <c r="I57" s="108"/>
      <c r="J57" s="108"/>
      <c r="K57" s="108"/>
      <c r="L57" s="108"/>
      <c r="M57" s="2"/>
      <c r="N57" s="2"/>
      <c r="O57" s="2"/>
      <c r="P57" s="2"/>
      <c r="Q57" s="2"/>
      <c r="R57" s="2"/>
      <c r="S57" s="6"/>
      <c r="T57" s="6"/>
      <c r="U57" s="6"/>
      <c r="V57" s="6"/>
      <c r="W57" s="6"/>
      <c r="X57" s="6"/>
      <c r="Y57" s="6"/>
      <c r="Z57" s="28"/>
      <c r="AA57" s="29"/>
      <c r="AB57" s="29"/>
      <c r="AC57" s="29"/>
      <c r="AD57" s="29"/>
      <c r="AE57" s="2"/>
      <c r="AF57" s="29"/>
      <c r="AG57" s="2"/>
      <c r="AH57" s="2"/>
      <c r="AI57" s="32"/>
      <c r="AJ57" s="2"/>
      <c r="AK57" s="109"/>
      <c r="AL57" s="109"/>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28"/>
      <c r="CF57" s="102"/>
      <c r="CG57" s="102"/>
      <c r="CH57" s="102"/>
      <c r="CI57" s="102"/>
      <c r="CJ57" s="102"/>
      <c r="CK57" s="102"/>
      <c r="CL57" s="102"/>
      <c r="CM57" s="102"/>
      <c r="CN57" s="102"/>
      <c r="CO57" s="30"/>
      <c r="CP57" s="143"/>
      <c r="CR57" s="111"/>
      <c r="CS57" s="111"/>
      <c r="CT57" s="111"/>
      <c r="CU57" s="111"/>
      <c r="CV57" s="111"/>
      <c r="CW57" s="111"/>
      <c r="CX57" s="111"/>
    </row>
    <row r="58" spans="2:102" ht="8.5" customHeight="1" thickBot="1">
      <c r="B58" s="31"/>
      <c r="C58" s="112" t="s">
        <v>34</v>
      </c>
      <c r="D58" s="95"/>
      <c r="E58" s="95"/>
      <c r="F58" s="95"/>
      <c r="G58" s="95"/>
      <c r="H58" s="95"/>
      <c r="I58" s="95"/>
      <c r="J58" s="95"/>
      <c r="K58" s="95"/>
      <c r="L58" s="95"/>
      <c r="M58" s="95"/>
      <c r="N58" s="95"/>
      <c r="O58" s="95"/>
      <c r="P58" s="95"/>
      <c r="Q58" s="95"/>
      <c r="R58" s="95"/>
      <c r="S58" s="95"/>
      <c r="T58" s="96" t="s">
        <v>50</v>
      </c>
      <c r="U58" s="96"/>
      <c r="V58" s="96"/>
      <c r="W58" s="96"/>
      <c r="X58" s="6"/>
      <c r="Y58" s="102" t="s">
        <v>51</v>
      </c>
      <c r="Z58" s="102"/>
      <c r="AA58" s="102"/>
      <c r="AB58" s="102"/>
      <c r="AC58" s="102"/>
      <c r="AD58" s="102"/>
      <c r="AE58" s="102"/>
      <c r="AF58" s="102"/>
      <c r="AG58" s="102"/>
      <c r="AH58" s="2"/>
      <c r="AI58" s="32"/>
      <c r="AJ58" s="2"/>
      <c r="AK58" s="109"/>
      <c r="AL58" s="109"/>
      <c r="AM58" s="98" t="s">
        <v>2</v>
      </c>
      <c r="AN58" s="98"/>
      <c r="AO58" s="98"/>
      <c r="AP58" s="98"/>
      <c r="AQ58" s="98" t="s">
        <v>3</v>
      </c>
      <c r="AR58" s="98"/>
      <c r="AS58" s="98"/>
      <c r="AT58" s="98"/>
      <c r="AU58" s="98" t="s">
        <v>4</v>
      </c>
      <c r="AV58" s="98"/>
      <c r="AW58" s="98"/>
      <c r="AX58" s="98"/>
      <c r="AY58" s="106" t="s">
        <v>52</v>
      </c>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28"/>
      <c r="CF58" s="103">
        <f ca="1">IF(CA52="①",CR64,IF(CA52="②",CR64,0))</f>
        <v>380000</v>
      </c>
      <c r="CG58" s="103"/>
      <c r="CH58" s="103"/>
      <c r="CI58" s="103"/>
      <c r="CJ58" s="103"/>
      <c r="CK58" s="103"/>
      <c r="CL58" s="103"/>
      <c r="CM58" s="103"/>
      <c r="CN58" s="104" t="s">
        <v>107</v>
      </c>
      <c r="CO58" s="30"/>
      <c r="CP58" s="143"/>
      <c r="CR58" s="99" t="str">
        <f>IF(CA52="①","am",IF(CA52="②","aq",IF(CA52="③","au",IF(CA52="④",IF(BF50&gt;1300000,"ca",IF(BF50&gt;1250000,"bw",IF(BF50&gt;1200000,"bs",IF(BF50&gt;1150000,"bo",IF(BF50&gt;1100000,"bk",IF(BF50&gt;1050000,"bg",IF(BF50&gt;1000000,"bc",IF(BF50&gt;950000,"ay","")))))))),"ce"))))</f>
        <v>aq</v>
      </c>
      <c r="CS58" s="1"/>
    </row>
    <row r="59" spans="2:102" ht="8.5" customHeight="1" thickBot="1">
      <c r="B59" s="31"/>
      <c r="C59" s="112"/>
      <c r="D59" s="95"/>
      <c r="E59" s="95"/>
      <c r="F59" s="95"/>
      <c r="G59" s="95"/>
      <c r="H59" s="95"/>
      <c r="I59" s="95"/>
      <c r="J59" s="95"/>
      <c r="K59" s="95"/>
      <c r="L59" s="95"/>
      <c r="M59" s="95"/>
      <c r="N59" s="95"/>
      <c r="O59" s="95"/>
      <c r="P59" s="95"/>
      <c r="Q59" s="95"/>
      <c r="R59" s="95"/>
      <c r="S59" s="95"/>
      <c r="T59" s="96"/>
      <c r="U59" s="96"/>
      <c r="V59" s="96"/>
      <c r="W59" s="96"/>
      <c r="X59" s="28"/>
      <c r="Y59" s="102"/>
      <c r="Z59" s="102"/>
      <c r="AA59" s="102"/>
      <c r="AB59" s="102"/>
      <c r="AC59" s="102"/>
      <c r="AD59" s="102"/>
      <c r="AE59" s="102"/>
      <c r="AF59" s="102"/>
      <c r="AG59" s="102"/>
      <c r="AH59" s="2"/>
      <c r="AI59" s="32"/>
      <c r="AJ59" s="2"/>
      <c r="AK59" s="109"/>
      <c r="AL59" s="109"/>
      <c r="AM59" s="98"/>
      <c r="AN59" s="98"/>
      <c r="AO59" s="98"/>
      <c r="AP59" s="98"/>
      <c r="AQ59" s="98"/>
      <c r="AR59" s="98"/>
      <c r="AS59" s="98"/>
      <c r="AT59" s="98"/>
      <c r="AU59" s="98"/>
      <c r="AV59" s="98"/>
      <c r="AW59" s="98"/>
      <c r="AX59" s="98"/>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28"/>
      <c r="CF59" s="103"/>
      <c r="CG59" s="103"/>
      <c r="CH59" s="103"/>
      <c r="CI59" s="103"/>
      <c r="CJ59" s="103"/>
      <c r="CK59" s="103"/>
      <c r="CL59" s="103"/>
      <c r="CM59" s="103"/>
      <c r="CN59" s="104"/>
      <c r="CO59" s="30"/>
      <c r="CP59" s="143"/>
      <c r="CR59" s="99"/>
      <c r="CS59" s="1"/>
    </row>
    <row r="60" spans="2:102" ht="8.5" customHeight="1" thickBot="1">
      <c r="B60" s="31"/>
      <c r="C60" s="112"/>
      <c r="D60" s="95"/>
      <c r="E60" s="95"/>
      <c r="F60" s="95"/>
      <c r="G60" s="95"/>
      <c r="H60" s="95"/>
      <c r="I60" s="95"/>
      <c r="J60" s="95"/>
      <c r="K60" s="95"/>
      <c r="L60" s="95"/>
      <c r="M60" s="95"/>
      <c r="N60" s="95"/>
      <c r="O60" s="95"/>
      <c r="P60" s="95"/>
      <c r="Q60" s="95"/>
      <c r="R60" s="95"/>
      <c r="S60" s="95"/>
      <c r="T60" s="96"/>
      <c r="U60" s="96"/>
      <c r="V60" s="96"/>
      <c r="W60" s="96"/>
      <c r="X60" s="28"/>
      <c r="Y60" s="115" t="str">
        <f>IF(W53&lt;=9000000,"A",IF(W53&lt;=9500000,"B",IF(W53&lt;=10000000,"C","")))</f>
        <v>A</v>
      </c>
      <c r="Z60" s="115"/>
      <c r="AA60" s="115"/>
      <c r="AB60" s="115"/>
      <c r="AC60" s="115"/>
      <c r="AD60" s="115"/>
      <c r="AE60" s="115"/>
      <c r="AF60" s="115"/>
      <c r="AG60" s="115"/>
      <c r="AH60" s="2"/>
      <c r="AI60" s="32"/>
      <c r="AJ60" s="2"/>
      <c r="AK60" s="109"/>
      <c r="AL60" s="109"/>
      <c r="AM60" s="98"/>
      <c r="AN60" s="98"/>
      <c r="AO60" s="98"/>
      <c r="AP60" s="98"/>
      <c r="AQ60" s="98"/>
      <c r="AR60" s="98"/>
      <c r="AS60" s="98"/>
      <c r="AT60" s="98"/>
      <c r="AU60" s="98"/>
      <c r="AV60" s="98"/>
      <c r="AW60" s="98"/>
      <c r="AX60" s="98"/>
      <c r="AY60" s="100" t="s">
        <v>99</v>
      </c>
      <c r="AZ60" s="100"/>
      <c r="BA60" s="100"/>
      <c r="BB60" s="100"/>
      <c r="BC60" s="100" t="s">
        <v>98</v>
      </c>
      <c r="BD60" s="100"/>
      <c r="BE60" s="100"/>
      <c r="BF60" s="100"/>
      <c r="BG60" s="100" t="s">
        <v>97</v>
      </c>
      <c r="BH60" s="100"/>
      <c r="BI60" s="100"/>
      <c r="BJ60" s="100"/>
      <c r="BK60" s="100" t="s">
        <v>96</v>
      </c>
      <c r="BL60" s="100"/>
      <c r="BM60" s="100"/>
      <c r="BN60" s="100"/>
      <c r="BO60" s="100" t="s">
        <v>95</v>
      </c>
      <c r="BP60" s="100"/>
      <c r="BQ60" s="100"/>
      <c r="BR60" s="100"/>
      <c r="BS60" s="100" t="s">
        <v>94</v>
      </c>
      <c r="BT60" s="100"/>
      <c r="BU60" s="100"/>
      <c r="BV60" s="100"/>
      <c r="BW60" s="100" t="s">
        <v>93</v>
      </c>
      <c r="BX60" s="100"/>
      <c r="BY60" s="100"/>
      <c r="BZ60" s="100"/>
      <c r="CA60" s="100" t="s">
        <v>92</v>
      </c>
      <c r="CB60" s="100"/>
      <c r="CC60" s="100"/>
      <c r="CD60" s="100"/>
      <c r="CE60" s="28"/>
      <c r="CF60" s="103"/>
      <c r="CG60" s="103"/>
      <c r="CH60" s="103"/>
      <c r="CI60" s="103"/>
      <c r="CJ60" s="103"/>
      <c r="CK60" s="103"/>
      <c r="CL60" s="103"/>
      <c r="CM60" s="103"/>
      <c r="CN60" s="104"/>
      <c r="CO60" s="30"/>
      <c r="CP60" s="143"/>
      <c r="CR60" s="111" t="s">
        <v>53</v>
      </c>
      <c r="CS60" s="111"/>
      <c r="CT60" s="111"/>
      <c r="CU60" s="111"/>
      <c r="CV60" s="111"/>
      <c r="CW60" s="111"/>
      <c r="CX60" s="111"/>
    </row>
    <row r="61" spans="2:102" ht="8.5" customHeight="1" thickBot="1">
      <c r="B61" s="31"/>
      <c r="C61" s="112"/>
      <c r="D61" s="95"/>
      <c r="E61" s="95"/>
      <c r="F61" s="95"/>
      <c r="G61" s="95"/>
      <c r="H61" s="95"/>
      <c r="I61" s="95"/>
      <c r="J61" s="95"/>
      <c r="K61" s="95"/>
      <c r="L61" s="95"/>
      <c r="M61" s="95"/>
      <c r="N61" s="95"/>
      <c r="O61" s="95"/>
      <c r="P61" s="95"/>
      <c r="Q61" s="95"/>
      <c r="R61" s="95"/>
      <c r="S61" s="95"/>
      <c r="T61" s="96"/>
      <c r="U61" s="96"/>
      <c r="V61" s="96"/>
      <c r="W61" s="96"/>
      <c r="X61" s="28"/>
      <c r="Y61" s="115"/>
      <c r="Z61" s="115"/>
      <c r="AA61" s="115"/>
      <c r="AB61" s="115"/>
      <c r="AC61" s="115"/>
      <c r="AD61" s="115"/>
      <c r="AE61" s="115"/>
      <c r="AF61" s="115"/>
      <c r="AG61" s="115"/>
      <c r="AH61" s="2"/>
      <c r="AI61" s="32"/>
      <c r="AJ61" s="2"/>
      <c r="AK61" s="109"/>
      <c r="AL61" s="109"/>
      <c r="AM61" s="98"/>
      <c r="AN61" s="98"/>
      <c r="AO61" s="98"/>
      <c r="AP61" s="98"/>
      <c r="AQ61" s="98"/>
      <c r="AR61" s="98"/>
      <c r="AS61" s="98"/>
      <c r="AT61" s="98"/>
      <c r="AU61" s="98"/>
      <c r="AV61" s="98"/>
      <c r="AW61" s="98"/>
      <c r="AX61" s="98"/>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6"/>
      <c r="CF61" s="102" t="s">
        <v>54</v>
      </c>
      <c r="CG61" s="102"/>
      <c r="CH61" s="102"/>
      <c r="CI61" s="102"/>
      <c r="CJ61" s="102"/>
      <c r="CK61" s="102"/>
      <c r="CL61" s="102"/>
      <c r="CM61" s="102"/>
      <c r="CN61" s="102"/>
      <c r="CO61" s="30"/>
      <c r="CP61" s="143"/>
      <c r="CR61" s="111"/>
      <c r="CS61" s="111"/>
      <c r="CT61" s="111"/>
      <c r="CU61" s="111"/>
      <c r="CV61" s="111"/>
      <c r="CW61" s="111"/>
      <c r="CX61" s="111"/>
    </row>
    <row r="62" spans="2:102" ht="8.5" customHeight="1" thickBot="1">
      <c r="B62" s="31"/>
      <c r="C62" s="112"/>
      <c r="D62" s="95"/>
      <c r="E62" s="95"/>
      <c r="F62" s="95"/>
      <c r="G62" s="95"/>
      <c r="H62" s="95"/>
      <c r="I62" s="95"/>
      <c r="J62" s="95"/>
      <c r="K62" s="95"/>
      <c r="L62" s="95"/>
      <c r="M62" s="95"/>
      <c r="N62" s="95"/>
      <c r="O62" s="95"/>
      <c r="P62" s="95"/>
      <c r="Q62" s="95"/>
      <c r="R62" s="95"/>
      <c r="S62" s="95"/>
      <c r="T62" s="96"/>
      <c r="U62" s="96"/>
      <c r="V62" s="96"/>
      <c r="W62" s="96"/>
      <c r="X62" s="28"/>
      <c r="Y62" s="113" t="s">
        <v>55</v>
      </c>
      <c r="Z62" s="113"/>
      <c r="AA62" s="113"/>
      <c r="AB62" s="113"/>
      <c r="AC62" s="113"/>
      <c r="AD62" s="113"/>
      <c r="AE62" s="113"/>
      <c r="AF62" s="113"/>
      <c r="AG62" s="113"/>
      <c r="AH62" s="2"/>
      <c r="AI62" s="32"/>
      <c r="AJ62" s="2"/>
      <c r="AK62" s="114" t="s">
        <v>51</v>
      </c>
      <c r="AL62" s="98" t="s">
        <v>56</v>
      </c>
      <c r="AM62" s="86">
        <v>480000</v>
      </c>
      <c r="AN62" s="86"/>
      <c r="AO62" s="86"/>
      <c r="AP62" s="86"/>
      <c r="AQ62" s="86">
        <v>380000</v>
      </c>
      <c r="AR62" s="86"/>
      <c r="AS62" s="86"/>
      <c r="AT62" s="86"/>
      <c r="AU62" s="86">
        <v>380000</v>
      </c>
      <c r="AV62" s="86"/>
      <c r="AW62" s="86"/>
      <c r="AX62" s="86"/>
      <c r="AY62" s="86">
        <v>360000</v>
      </c>
      <c r="AZ62" s="86"/>
      <c r="BA62" s="86"/>
      <c r="BB62" s="86"/>
      <c r="BC62" s="86">
        <v>310000</v>
      </c>
      <c r="BD62" s="86"/>
      <c r="BE62" s="86"/>
      <c r="BF62" s="86"/>
      <c r="BG62" s="86">
        <v>260000</v>
      </c>
      <c r="BH62" s="86"/>
      <c r="BI62" s="86"/>
      <c r="BJ62" s="86"/>
      <c r="BK62" s="86">
        <v>210000</v>
      </c>
      <c r="BL62" s="86"/>
      <c r="BM62" s="86"/>
      <c r="BN62" s="86"/>
      <c r="BO62" s="86">
        <v>160000</v>
      </c>
      <c r="BP62" s="86"/>
      <c r="BQ62" s="86"/>
      <c r="BR62" s="86"/>
      <c r="BS62" s="86">
        <v>110000</v>
      </c>
      <c r="BT62" s="86"/>
      <c r="BU62" s="86"/>
      <c r="BV62" s="86"/>
      <c r="BW62" s="86">
        <v>60000</v>
      </c>
      <c r="BX62" s="86"/>
      <c r="BY62" s="86"/>
      <c r="BZ62" s="86"/>
      <c r="CA62" s="86">
        <v>30000</v>
      </c>
      <c r="CB62" s="86"/>
      <c r="CC62" s="86"/>
      <c r="CD62" s="86"/>
      <c r="CE62" s="6"/>
      <c r="CF62" s="102"/>
      <c r="CG62" s="102"/>
      <c r="CH62" s="102"/>
      <c r="CI62" s="102"/>
      <c r="CJ62" s="102"/>
      <c r="CK62" s="102"/>
      <c r="CL62" s="102"/>
      <c r="CM62" s="102"/>
      <c r="CN62" s="102"/>
      <c r="CO62" s="30"/>
      <c r="CP62" s="143"/>
      <c r="CR62" s="101">
        <f>IF(Y60="A",62,IF(Y60="B",64,IF(Y60="C",66,68)))</f>
        <v>62</v>
      </c>
      <c r="CS62" s="1"/>
    </row>
    <row r="63" spans="2:102" ht="8.5" customHeight="1" thickBot="1">
      <c r="B63" s="31"/>
      <c r="C63" s="112"/>
      <c r="D63" s="95"/>
      <c r="E63" s="95"/>
      <c r="F63" s="95"/>
      <c r="G63" s="95"/>
      <c r="H63" s="95"/>
      <c r="I63" s="95"/>
      <c r="J63" s="95"/>
      <c r="K63" s="95"/>
      <c r="L63" s="95"/>
      <c r="M63" s="95"/>
      <c r="N63" s="95"/>
      <c r="O63" s="95"/>
      <c r="P63" s="95"/>
      <c r="Q63" s="95"/>
      <c r="R63" s="95"/>
      <c r="S63" s="95"/>
      <c r="T63" s="96"/>
      <c r="U63" s="96"/>
      <c r="V63" s="96"/>
      <c r="W63" s="96"/>
      <c r="X63" s="6"/>
      <c r="Y63" s="102" t="s">
        <v>58</v>
      </c>
      <c r="Z63" s="102"/>
      <c r="AA63" s="102"/>
      <c r="AB63" s="102"/>
      <c r="AC63" s="102"/>
      <c r="AD63" s="102"/>
      <c r="AE63" s="102"/>
      <c r="AF63" s="102"/>
      <c r="AG63" s="102"/>
      <c r="AH63" s="2"/>
      <c r="AI63" s="33"/>
      <c r="AJ63" s="2"/>
      <c r="AK63" s="114"/>
      <c r="AL63" s="98"/>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6"/>
      <c r="CF63" s="103">
        <f>IF(CA52="③",CR64,IF(CA52="④",CR64,0))</f>
        <v>0</v>
      </c>
      <c r="CG63" s="103"/>
      <c r="CH63" s="103"/>
      <c r="CI63" s="103"/>
      <c r="CJ63" s="103"/>
      <c r="CK63" s="103"/>
      <c r="CL63" s="103"/>
      <c r="CM63" s="103"/>
      <c r="CN63" s="104" t="s">
        <v>107</v>
      </c>
      <c r="CO63" s="14"/>
      <c r="CP63" s="143"/>
      <c r="CR63" s="101"/>
      <c r="CS63" s="1"/>
    </row>
    <row r="64" spans="2:102" ht="8.5" customHeight="1" thickBot="1">
      <c r="B64" s="31"/>
      <c r="C64" s="112"/>
      <c r="D64" s="95"/>
      <c r="E64" s="95"/>
      <c r="F64" s="95"/>
      <c r="G64" s="95"/>
      <c r="H64" s="95"/>
      <c r="I64" s="95"/>
      <c r="J64" s="95"/>
      <c r="K64" s="95"/>
      <c r="L64" s="95"/>
      <c r="M64" s="95"/>
      <c r="N64" s="95"/>
      <c r="O64" s="95"/>
      <c r="P64" s="95"/>
      <c r="Q64" s="95"/>
      <c r="R64" s="95"/>
      <c r="S64" s="95"/>
      <c r="T64" s="96"/>
      <c r="U64" s="96"/>
      <c r="V64" s="96"/>
      <c r="W64" s="96"/>
      <c r="X64" s="6"/>
      <c r="Y64" s="102"/>
      <c r="Z64" s="102"/>
      <c r="AA64" s="102"/>
      <c r="AB64" s="102"/>
      <c r="AC64" s="102"/>
      <c r="AD64" s="102"/>
      <c r="AE64" s="102"/>
      <c r="AF64" s="102"/>
      <c r="AG64" s="102"/>
      <c r="AH64" s="2"/>
      <c r="AI64" s="33"/>
      <c r="AJ64" s="2"/>
      <c r="AK64" s="114"/>
      <c r="AL64" s="98" t="s">
        <v>59</v>
      </c>
      <c r="AM64" s="86">
        <v>320000</v>
      </c>
      <c r="AN64" s="86"/>
      <c r="AO64" s="86"/>
      <c r="AP64" s="86"/>
      <c r="AQ64" s="86">
        <v>260000</v>
      </c>
      <c r="AR64" s="86"/>
      <c r="AS64" s="86"/>
      <c r="AT64" s="86"/>
      <c r="AU64" s="86">
        <v>260000</v>
      </c>
      <c r="AV64" s="86"/>
      <c r="AW64" s="86"/>
      <c r="AX64" s="86"/>
      <c r="AY64" s="86">
        <v>240000</v>
      </c>
      <c r="AZ64" s="86"/>
      <c r="BA64" s="86"/>
      <c r="BB64" s="86"/>
      <c r="BC64" s="86">
        <v>210000</v>
      </c>
      <c r="BD64" s="86"/>
      <c r="BE64" s="86"/>
      <c r="BF64" s="86"/>
      <c r="BG64" s="86">
        <v>180000</v>
      </c>
      <c r="BH64" s="86"/>
      <c r="BI64" s="86"/>
      <c r="BJ64" s="86"/>
      <c r="BK64" s="86">
        <v>140000</v>
      </c>
      <c r="BL64" s="86"/>
      <c r="BM64" s="86"/>
      <c r="BN64" s="86"/>
      <c r="BO64" s="86">
        <v>110000</v>
      </c>
      <c r="BP64" s="86"/>
      <c r="BQ64" s="86"/>
      <c r="BR64" s="86"/>
      <c r="BS64" s="86">
        <v>80000</v>
      </c>
      <c r="BT64" s="86"/>
      <c r="BU64" s="86"/>
      <c r="BV64" s="86"/>
      <c r="BW64" s="86">
        <v>40000</v>
      </c>
      <c r="BX64" s="86"/>
      <c r="BY64" s="86"/>
      <c r="BZ64" s="86"/>
      <c r="CA64" s="86">
        <v>20000</v>
      </c>
      <c r="CB64" s="86"/>
      <c r="CC64" s="86"/>
      <c r="CD64" s="86"/>
      <c r="CE64" s="6"/>
      <c r="CF64" s="103"/>
      <c r="CG64" s="103"/>
      <c r="CH64" s="103"/>
      <c r="CI64" s="103"/>
      <c r="CJ64" s="103"/>
      <c r="CK64" s="103"/>
      <c r="CL64" s="103"/>
      <c r="CM64" s="103"/>
      <c r="CN64" s="104"/>
      <c r="CO64" s="14"/>
      <c r="CP64" s="143"/>
      <c r="CR64" s="105">
        <f ca="1">INDIRECT(CONCATENATE(CR58,CR62))</f>
        <v>380000</v>
      </c>
      <c r="CS64" s="1"/>
    </row>
    <row r="65" spans="2:100" ht="8.5" customHeight="1" thickBot="1">
      <c r="B65" s="31"/>
      <c r="C65" s="112"/>
      <c r="D65" s="95"/>
      <c r="E65" s="95"/>
      <c r="F65" s="95"/>
      <c r="G65" s="95"/>
      <c r="H65" s="95"/>
      <c r="I65" s="95"/>
      <c r="J65" s="95"/>
      <c r="K65" s="95"/>
      <c r="L65" s="95"/>
      <c r="M65" s="95"/>
      <c r="N65" s="95"/>
      <c r="O65" s="95"/>
      <c r="P65" s="95"/>
      <c r="Q65" s="95"/>
      <c r="R65" s="95"/>
      <c r="S65" s="95"/>
      <c r="T65" s="96"/>
      <c r="U65" s="96"/>
      <c r="V65" s="96"/>
      <c r="W65" s="96"/>
      <c r="X65" s="6"/>
      <c r="Y65" s="107">
        <f>IF(W53&lt;=24000000,480000,IF(W53&lt;=24500000,320000,IF(W53&lt;=25000000,160000,0)))</f>
        <v>480000</v>
      </c>
      <c r="Z65" s="107"/>
      <c r="AA65" s="107"/>
      <c r="AB65" s="107"/>
      <c r="AC65" s="107"/>
      <c r="AD65" s="107"/>
      <c r="AE65" s="107"/>
      <c r="AF65" s="107"/>
      <c r="AG65" s="104" t="s">
        <v>39</v>
      </c>
      <c r="AH65" s="2"/>
      <c r="AI65" s="33"/>
      <c r="AJ65" s="2"/>
      <c r="AK65" s="114"/>
      <c r="AL65" s="98"/>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6"/>
      <c r="CF65" s="103"/>
      <c r="CG65" s="103"/>
      <c r="CH65" s="103"/>
      <c r="CI65" s="103"/>
      <c r="CJ65" s="103"/>
      <c r="CK65" s="103"/>
      <c r="CL65" s="103"/>
      <c r="CM65" s="103"/>
      <c r="CN65" s="104"/>
      <c r="CO65" s="14"/>
      <c r="CP65" s="143"/>
      <c r="CR65" s="105"/>
      <c r="CS65" s="1"/>
    </row>
    <row r="66" spans="2:100" ht="8.5" customHeight="1" thickBot="1">
      <c r="B66" s="31"/>
      <c r="C66" s="112"/>
      <c r="D66" s="95"/>
      <c r="E66" s="95"/>
      <c r="F66" s="95"/>
      <c r="G66" s="95"/>
      <c r="H66" s="95"/>
      <c r="I66" s="95"/>
      <c r="J66" s="95"/>
      <c r="K66" s="95"/>
      <c r="L66" s="95"/>
      <c r="M66" s="95"/>
      <c r="N66" s="95"/>
      <c r="O66" s="95"/>
      <c r="P66" s="95"/>
      <c r="Q66" s="95"/>
      <c r="R66" s="95"/>
      <c r="S66" s="95"/>
      <c r="T66" s="96" t="s">
        <v>60</v>
      </c>
      <c r="U66" s="96"/>
      <c r="V66" s="96"/>
      <c r="W66" s="96"/>
      <c r="X66" s="6"/>
      <c r="Y66" s="107"/>
      <c r="Z66" s="107"/>
      <c r="AA66" s="107"/>
      <c r="AB66" s="107"/>
      <c r="AC66" s="107"/>
      <c r="AD66" s="107"/>
      <c r="AE66" s="107"/>
      <c r="AF66" s="107"/>
      <c r="AG66" s="104"/>
      <c r="AH66" s="2"/>
      <c r="AI66" s="27"/>
      <c r="AJ66" s="2"/>
      <c r="AK66" s="114"/>
      <c r="AL66" s="98" t="s">
        <v>61</v>
      </c>
      <c r="AM66" s="86">
        <v>160000</v>
      </c>
      <c r="AN66" s="86"/>
      <c r="AO66" s="86"/>
      <c r="AP66" s="86"/>
      <c r="AQ66" s="86">
        <v>130000</v>
      </c>
      <c r="AR66" s="86"/>
      <c r="AS66" s="86"/>
      <c r="AT66" s="86"/>
      <c r="AU66" s="86">
        <v>130000</v>
      </c>
      <c r="AV66" s="86"/>
      <c r="AW66" s="86"/>
      <c r="AX66" s="86"/>
      <c r="AY66" s="86">
        <v>120000</v>
      </c>
      <c r="AZ66" s="86"/>
      <c r="BA66" s="86"/>
      <c r="BB66" s="86"/>
      <c r="BC66" s="86">
        <v>110000</v>
      </c>
      <c r="BD66" s="86"/>
      <c r="BE66" s="86"/>
      <c r="BF66" s="86"/>
      <c r="BG66" s="86">
        <v>90000</v>
      </c>
      <c r="BH66" s="86"/>
      <c r="BI66" s="86"/>
      <c r="BJ66" s="86"/>
      <c r="BK66" s="86">
        <v>70000</v>
      </c>
      <c r="BL66" s="86"/>
      <c r="BM66" s="86"/>
      <c r="BN66" s="86"/>
      <c r="BO66" s="86">
        <v>60000</v>
      </c>
      <c r="BP66" s="86"/>
      <c r="BQ66" s="86"/>
      <c r="BR66" s="86"/>
      <c r="BS66" s="86">
        <v>40000</v>
      </c>
      <c r="BT66" s="86"/>
      <c r="BU66" s="86"/>
      <c r="BV66" s="86"/>
      <c r="BW66" s="86">
        <v>20000</v>
      </c>
      <c r="BX66" s="86"/>
      <c r="BY66" s="86"/>
      <c r="BZ66" s="86"/>
      <c r="CA66" s="86">
        <v>10000</v>
      </c>
      <c r="CB66" s="86"/>
      <c r="CC66" s="86"/>
      <c r="CD66" s="86"/>
      <c r="CF66" s="93" t="s">
        <v>89</v>
      </c>
      <c r="CG66" s="94"/>
      <c r="CH66" s="94"/>
      <c r="CI66" s="94"/>
      <c r="CJ66" s="94"/>
      <c r="CK66" s="94"/>
      <c r="CL66" s="94"/>
      <c r="CM66" s="94"/>
      <c r="CN66" s="94"/>
      <c r="CO66" s="34"/>
      <c r="CP66" s="143"/>
      <c r="CR66" s="1"/>
      <c r="CS66" s="1"/>
    </row>
    <row r="67" spans="2:100" ht="8.5" customHeight="1" thickBot="1">
      <c r="B67" s="31"/>
      <c r="C67" s="112"/>
      <c r="D67" s="95"/>
      <c r="E67" s="95"/>
      <c r="F67" s="95"/>
      <c r="G67" s="95"/>
      <c r="H67" s="95"/>
      <c r="I67" s="95"/>
      <c r="J67" s="95"/>
      <c r="K67" s="95"/>
      <c r="L67" s="95"/>
      <c r="M67" s="95"/>
      <c r="N67" s="95"/>
      <c r="O67" s="95"/>
      <c r="P67" s="95"/>
      <c r="Q67" s="95"/>
      <c r="R67" s="95"/>
      <c r="S67" s="95"/>
      <c r="T67" s="96"/>
      <c r="U67" s="96"/>
      <c r="V67" s="96"/>
      <c r="W67" s="96"/>
      <c r="X67" s="6"/>
      <c r="Y67" s="107"/>
      <c r="Z67" s="107"/>
      <c r="AA67" s="107"/>
      <c r="AB67" s="107"/>
      <c r="AC67" s="107"/>
      <c r="AD67" s="107"/>
      <c r="AE67" s="107"/>
      <c r="AF67" s="107"/>
      <c r="AG67" s="104"/>
      <c r="AH67" s="2"/>
      <c r="AI67" s="27"/>
      <c r="AJ67" s="2"/>
      <c r="AK67" s="114"/>
      <c r="AL67" s="98"/>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F67" s="94"/>
      <c r="CG67" s="94"/>
      <c r="CH67" s="94"/>
      <c r="CI67" s="94"/>
      <c r="CJ67" s="94"/>
      <c r="CK67" s="94"/>
      <c r="CL67" s="94"/>
      <c r="CM67" s="94"/>
      <c r="CN67" s="94"/>
      <c r="CO67" s="34"/>
      <c r="CP67" s="143"/>
      <c r="CR67" s="1"/>
      <c r="CS67" s="1"/>
    </row>
    <row r="68" spans="2:100" ht="8.5" customHeight="1">
      <c r="B68" s="31"/>
      <c r="C68" s="112"/>
      <c r="D68" s="95"/>
      <c r="E68" s="95"/>
      <c r="F68" s="95"/>
      <c r="G68" s="95"/>
      <c r="H68" s="95"/>
      <c r="I68" s="95"/>
      <c r="J68" s="95"/>
      <c r="K68" s="95"/>
      <c r="L68" s="95"/>
      <c r="M68" s="95"/>
      <c r="N68" s="95"/>
      <c r="O68" s="95"/>
      <c r="P68" s="95"/>
      <c r="Q68" s="95"/>
      <c r="R68" s="95"/>
      <c r="S68" s="95"/>
      <c r="T68" s="96" t="s">
        <v>57</v>
      </c>
      <c r="U68" s="96"/>
      <c r="V68" s="96"/>
      <c r="W68" s="96"/>
      <c r="Y68" s="93" t="s">
        <v>88</v>
      </c>
      <c r="Z68" s="94"/>
      <c r="AA68" s="94"/>
      <c r="AB68" s="94"/>
      <c r="AC68" s="94"/>
      <c r="AD68" s="94"/>
      <c r="AE68" s="94"/>
      <c r="AF68" s="94"/>
      <c r="AG68" s="94"/>
      <c r="AH68" s="2"/>
      <c r="AI68" s="27"/>
      <c r="AJ68" s="2"/>
      <c r="AK68" s="86" t="s">
        <v>62</v>
      </c>
      <c r="AL68" s="86"/>
      <c r="AM68" s="97" t="s">
        <v>35</v>
      </c>
      <c r="AN68" s="97"/>
      <c r="AO68" s="97"/>
      <c r="AP68" s="97"/>
      <c r="AQ68" s="97"/>
      <c r="AR68" s="97"/>
      <c r="AS68" s="97"/>
      <c r="AT68" s="97"/>
      <c r="AU68" s="86" t="s">
        <v>41</v>
      </c>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F68" s="94"/>
      <c r="CG68" s="94"/>
      <c r="CH68" s="94"/>
      <c r="CI68" s="94"/>
      <c r="CJ68" s="94"/>
      <c r="CK68" s="94"/>
      <c r="CL68" s="94"/>
      <c r="CM68" s="94"/>
      <c r="CN68" s="94"/>
      <c r="CO68" s="34"/>
      <c r="CP68" s="143"/>
    </row>
    <row r="69" spans="2:100" ht="8.5" customHeight="1">
      <c r="B69" s="31"/>
      <c r="C69" s="112"/>
      <c r="D69" s="95"/>
      <c r="E69" s="95"/>
      <c r="F69" s="95"/>
      <c r="G69" s="95"/>
      <c r="H69" s="95"/>
      <c r="I69" s="95"/>
      <c r="J69" s="95"/>
      <c r="K69" s="95"/>
      <c r="L69" s="95"/>
      <c r="M69" s="95"/>
      <c r="N69" s="95"/>
      <c r="O69" s="95"/>
      <c r="P69" s="95"/>
      <c r="Q69" s="95"/>
      <c r="R69" s="95"/>
      <c r="S69" s="95"/>
      <c r="T69" s="96"/>
      <c r="U69" s="96"/>
      <c r="V69" s="96"/>
      <c r="W69" s="96"/>
      <c r="Y69" s="94"/>
      <c r="Z69" s="94"/>
      <c r="AA69" s="94"/>
      <c r="AB69" s="94"/>
      <c r="AC69" s="94"/>
      <c r="AD69" s="94"/>
      <c r="AE69" s="94"/>
      <c r="AF69" s="94"/>
      <c r="AG69" s="94"/>
      <c r="AH69" s="2"/>
      <c r="AI69" s="27"/>
      <c r="AJ69" s="2"/>
      <c r="AK69" s="86"/>
      <c r="AL69" s="86"/>
      <c r="AM69" s="97"/>
      <c r="AN69" s="97"/>
      <c r="AO69" s="97"/>
      <c r="AP69" s="97"/>
      <c r="AQ69" s="97"/>
      <c r="AR69" s="97"/>
      <c r="AS69" s="97"/>
      <c r="AT69" s="97"/>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O69" s="34"/>
      <c r="CP69" s="143"/>
    </row>
    <row r="70" spans="2:100" ht="8.5" customHeight="1" thickBot="1">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27"/>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7"/>
      <c r="CP70" s="143"/>
      <c r="CR70" s="48" t="s">
        <v>110</v>
      </c>
    </row>
    <row r="71" spans="2:100" ht="8.5" customHeight="1">
      <c r="B71" s="90" t="s">
        <v>108</v>
      </c>
      <c r="C71" s="90"/>
      <c r="D71" s="90"/>
      <c r="E71" s="90"/>
      <c r="F71" s="90"/>
      <c r="G71" s="90"/>
      <c r="H71" s="90"/>
      <c r="I71" s="90"/>
      <c r="J71" s="90"/>
      <c r="K71" s="90"/>
      <c r="L71" s="90"/>
      <c r="M71" s="90"/>
      <c r="N71" s="90"/>
      <c r="O71" s="90"/>
      <c r="P71" s="90"/>
      <c r="Q71" s="90"/>
      <c r="R71" s="90"/>
      <c r="S71" s="90"/>
      <c r="T71" s="90"/>
      <c r="U71" s="90"/>
      <c r="V71" s="90"/>
      <c r="W71" s="90"/>
      <c r="CP71" s="143"/>
      <c r="CR71" s="49" t="b">
        <v>0</v>
      </c>
      <c r="CS71" s="49" t="b">
        <v>0</v>
      </c>
      <c r="CT71" s="49" t="b">
        <v>0</v>
      </c>
      <c r="CU71" s="49" t="b">
        <v>0</v>
      </c>
      <c r="CV71" s="52">
        <f>IF(CS71,1,IF(CT71,1,IF(CU71,1,0)))</f>
        <v>0</v>
      </c>
    </row>
    <row r="72" spans="2:100" ht="8.5" customHeight="1" thickBot="1">
      <c r="B72" s="90"/>
      <c r="C72" s="90"/>
      <c r="D72" s="90"/>
      <c r="E72" s="90"/>
      <c r="F72" s="90"/>
      <c r="G72" s="90"/>
      <c r="H72" s="90"/>
      <c r="I72" s="90"/>
      <c r="J72" s="90"/>
      <c r="K72" s="90"/>
      <c r="L72" s="90"/>
      <c r="M72" s="90"/>
      <c r="N72" s="90"/>
      <c r="O72" s="90"/>
      <c r="P72" s="90"/>
      <c r="Q72" s="90"/>
      <c r="R72" s="90"/>
      <c r="S72" s="90"/>
      <c r="T72" s="90"/>
      <c r="U72" s="90"/>
      <c r="V72" s="90"/>
      <c r="W72" s="90"/>
      <c r="CP72" s="143"/>
    </row>
    <row r="73" spans="2:100" ht="8.5" customHeight="1">
      <c r="B73" s="38"/>
      <c r="C73" s="91" t="s">
        <v>63</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
      <c r="CN73" s="9"/>
      <c r="CO73" s="39"/>
      <c r="CP73" s="143"/>
    </row>
    <row r="74" spans="2:100" ht="8.5" customHeight="1">
      <c r="B74" s="23"/>
      <c r="C74" s="40"/>
      <c r="D74" s="92" t="s">
        <v>64</v>
      </c>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O74" s="34"/>
      <c r="CP74" s="143"/>
    </row>
    <row r="75" spans="2:100" ht="8.5" customHeight="1">
      <c r="B75" s="23"/>
      <c r="C75" s="92" t="s">
        <v>65</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O75" s="34"/>
      <c r="CP75" s="143"/>
    </row>
    <row r="76" spans="2:100" ht="8.5" customHeight="1">
      <c r="B76" s="23"/>
      <c r="C76" s="79" t="s">
        <v>109</v>
      </c>
      <c r="D76" s="59"/>
      <c r="E76" s="60"/>
      <c r="F76" s="60"/>
      <c r="G76" s="60"/>
      <c r="H76" s="60"/>
      <c r="I76" s="60"/>
      <c r="J76" s="60"/>
      <c r="K76" s="60"/>
      <c r="L76" s="60"/>
      <c r="M76" s="60"/>
      <c r="N76" s="60"/>
      <c r="O76" s="60"/>
      <c r="P76" s="60"/>
      <c r="Q76" s="60"/>
      <c r="R76" s="60"/>
      <c r="S76" s="60"/>
      <c r="T76" s="60"/>
      <c r="U76" s="61" t="s">
        <v>66</v>
      </c>
      <c r="V76" s="61"/>
      <c r="W76" s="61"/>
      <c r="X76" s="61"/>
      <c r="Y76" s="61"/>
      <c r="Z76" s="61"/>
      <c r="AA76" s="61"/>
      <c r="AB76" s="61"/>
      <c r="AC76" s="61"/>
      <c r="AD76" s="61"/>
      <c r="AF76" s="79" t="s">
        <v>67</v>
      </c>
      <c r="AG76" s="80" t="s">
        <v>80</v>
      </c>
      <c r="AH76" s="81"/>
      <c r="AI76" s="81"/>
      <c r="AJ76" s="81"/>
      <c r="AK76" s="81"/>
      <c r="AL76" s="81"/>
      <c r="AM76" s="81"/>
      <c r="AN76" s="81"/>
      <c r="AO76" s="81"/>
      <c r="AP76" s="81"/>
      <c r="AQ76" s="81" t="s">
        <v>68</v>
      </c>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t="s">
        <v>69</v>
      </c>
      <c r="BP76" s="81"/>
      <c r="BQ76" s="81"/>
      <c r="BR76" s="81"/>
      <c r="BS76" s="81"/>
      <c r="BT76" s="81"/>
      <c r="BU76" s="81"/>
      <c r="BV76" s="81"/>
      <c r="BW76" s="81"/>
      <c r="BX76" s="81"/>
      <c r="BY76" s="81"/>
      <c r="BZ76" s="81"/>
      <c r="CA76" s="81"/>
      <c r="CC76" s="79" t="s">
        <v>70</v>
      </c>
      <c r="CD76" s="79"/>
      <c r="CE76" s="82" t="s">
        <v>71</v>
      </c>
      <c r="CF76" s="82"/>
      <c r="CG76" s="82"/>
      <c r="CH76" s="82"/>
      <c r="CI76" s="82"/>
      <c r="CJ76" s="82"/>
      <c r="CK76" s="82"/>
      <c r="CL76" s="82"/>
      <c r="CM76" s="82"/>
      <c r="CN76" s="82"/>
      <c r="CO76" s="34"/>
      <c r="CP76" s="143"/>
    </row>
    <row r="77" spans="2:100" ht="8.5" customHeight="1">
      <c r="B77" s="23"/>
      <c r="C77" s="79"/>
      <c r="D77" s="59"/>
      <c r="E77" s="60"/>
      <c r="F77" s="60"/>
      <c r="G77" s="60"/>
      <c r="H77" s="60"/>
      <c r="I77" s="60"/>
      <c r="J77" s="60"/>
      <c r="K77" s="60"/>
      <c r="L77" s="60"/>
      <c r="M77" s="60"/>
      <c r="N77" s="60"/>
      <c r="O77" s="60"/>
      <c r="P77" s="60"/>
      <c r="Q77" s="60"/>
      <c r="R77" s="60"/>
      <c r="S77" s="60"/>
      <c r="T77" s="60"/>
      <c r="U77" s="61"/>
      <c r="V77" s="61"/>
      <c r="W77" s="61"/>
      <c r="X77" s="61"/>
      <c r="Y77" s="61"/>
      <c r="Z77" s="61"/>
      <c r="AA77" s="61"/>
      <c r="AB77" s="61"/>
      <c r="AC77" s="61"/>
      <c r="AD77" s="61"/>
      <c r="AF77" s="79"/>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C77" s="79"/>
      <c r="CD77" s="79"/>
      <c r="CE77" s="82"/>
      <c r="CF77" s="82"/>
      <c r="CG77" s="82"/>
      <c r="CH77" s="82"/>
      <c r="CI77" s="82"/>
      <c r="CJ77" s="82"/>
      <c r="CK77" s="82"/>
      <c r="CL77" s="82"/>
      <c r="CM77" s="82"/>
      <c r="CN77" s="82"/>
      <c r="CO77" s="34"/>
      <c r="CP77" s="143"/>
    </row>
    <row r="78" spans="2:100" ht="8.5" customHeight="1">
      <c r="B78" s="23"/>
      <c r="C78" s="79"/>
      <c r="D78" s="59"/>
      <c r="E78" s="60"/>
      <c r="F78" s="60"/>
      <c r="G78" s="60"/>
      <c r="H78" s="60"/>
      <c r="I78" s="60"/>
      <c r="J78" s="60"/>
      <c r="K78" s="60"/>
      <c r="L78" s="60"/>
      <c r="M78" s="60"/>
      <c r="N78" s="60"/>
      <c r="O78" s="60"/>
      <c r="P78" s="60"/>
      <c r="Q78" s="60"/>
      <c r="R78" s="60"/>
      <c r="S78" s="60"/>
      <c r="T78" s="60"/>
      <c r="U78" s="61"/>
      <c r="V78" s="61"/>
      <c r="W78" s="61"/>
      <c r="X78" s="61"/>
      <c r="Y78" s="61"/>
      <c r="Z78" s="61"/>
      <c r="AA78" s="61"/>
      <c r="AB78" s="61"/>
      <c r="AC78" s="61"/>
      <c r="AD78" s="61"/>
      <c r="AF78" s="79"/>
      <c r="AG78" s="81"/>
      <c r="AH78" s="81"/>
      <c r="AI78" s="81"/>
      <c r="AJ78" s="81"/>
      <c r="AK78" s="81"/>
      <c r="AL78" s="81"/>
      <c r="AM78" s="81"/>
      <c r="AN78" s="81"/>
      <c r="AO78" s="81"/>
      <c r="AP78" s="81"/>
      <c r="AQ78" s="75"/>
      <c r="AR78" s="75"/>
      <c r="AS78" s="73"/>
      <c r="AT78" s="73"/>
      <c r="AU78" s="73"/>
      <c r="AV78" s="73"/>
      <c r="AW78" s="74"/>
      <c r="AX78" s="74"/>
      <c r="AY78" s="75"/>
      <c r="AZ78" s="75"/>
      <c r="BA78" s="73"/>
      <c r="BB78" s="73"/>
      <c r="BC78" s="73"/>
      <c r="BD78" s="73"/>
      <c r="BE78" s="88"/>
      <c r="BF78" s="88"/>
      <c r="BG78" s="89"/>
      <c r="BH78" s="89"/>
      <c r="BI78" s="73"/>
      <c r="BJ78" s="73"/>
      <c r="BK78" s="73"/>
      <c r="BL78" s="73"/>
      <c r="BM78" s="74"/>
      <c r="BN78" s="74"/>
      <c r="BO78" s="87" t="str">
        <f>IF(CR86=1,"明治",IF(CR86=2,"大正",IF(CR86=3,"昭和",IF(CR86=4,"平成",IF(CR86=5,"令和","")))))</f>
        <v>昭和</v>
      </c>
      <c r="BP78" s="87"/>
      <c r="BQ78" s="87"/>
      <c r="BR78" s="87"/>
      <c r="BS78" s="68"/>
      <c r="BT78" s="68"/>
      <c r="BU78" s="69" t="s">
        <v>25</v>
      </c>
      <c r="BV78" s="68"/>
      <c r="BW78" s="68"/>
      <c r="BX78" s="69" t="s">
        <v>26</v>
      </c>
      <c r="BY78" s="68"/>
      <c r="BZ78" s="68"/>
      <c r="CA78" s="66" t="s">
        <v>27</v>
      </c>
      <c r="CC78" s="79"/>
      <c r="CD78" s="79"/>
      <c r="CE78" s="67"/>
      <c r="CF78" s="67"/>
      <c r="CG78" s="67"/>
      <c r="CH78" s="67"/>
      <c r="CI78" s="67"/>
      <c r="CJ78" s="67"/>
      <c r="CK78" s="67"/>
      <c r="CL78" s="67"/>
      <c r="CM78" s="67"/>
      <c r="CN78" s="67"/>
      <c r="CO78" s="34"/>
      <c r="CP78" s="143"/>
      <c r="CR78" s="3" t="s">
        <v>10</v>
      </c>
    </row>
    <row r="79" spans="2:100" ht="8.5" customHeight="1">
      <c r="B79" s="23"/>
      <c r="C79" s="79"/>
      <c r="D79" s="59"/>
      <c r="E79" s="60"/>
      <c r="F79" s="60"/>
      <c r="G79" s="60"/>
      <c r="H79" s="60"/>
      <c r="I79" s="60"/>
      <c r="J79" s="60"/>
      <c r="K79" s="60"/>
      <c r="L79" s="60"/>
      <c r="M79" s="60"/>
      <c r="N79" s="60"/>
      <c r="O79" s="60"/>
      <c r="P79" s="60"/>
      <c r="Q79" s="60"/>
      <c r="R79" s="60"/>
      <c r="S79" s="60"/>
      <c r="T79" s="60"/>
      <c r="U79" s="61" t="s">
        <v>72</v>
      </c>
      <c r="V79" s="61"/>
      <c r="W79" s="61"/>
      <c r="X79" s="61"/>
      <c r="Y79" s="61"/>
      <c r="Z79" s="61"/>
      <c r="AA79" s="61"/>
      <c r="AB79" s="61"/>
      <c r="AC79" s="61"/>
      <c r="AD79" s="61"/>
      <c r="AF79" s="79"/>
      <c r="AG79" s="81"/>
      <c r="AH79" s="81"/>
      <c r="AI79" s="81"/>
      <c r="AJ79" s="81"/>
      <c r="AK79" s="81"/>
      <c r="AL79" s="81"/>
      <c r="AM79" s="81"/>
      <c r="AN79" s="81"/>
      <c r="AO79" s="81"/>
      <c r="AP79" s="81"/>
      <c r="AQ79" s="72"/>
      <c r="AR79" s="72"/>
      <c r="AS79" s="70"/>
      <c r="AT79" s="70"/>
      <c r="AU79" s="70"/>
      <c r="AV79" s="70"/>
      <c r="AW79" s="71"/>
      <c r="AX79" s="71"/>
      <c r="AY79" s="72"/>
      <c r="AZ79" s="72"/>
      <c r="BA79" s="70"/>
      <c r="BB79" s="70"/>
      <c r="BC79" s="70"/>
      <c r="BD79" s="70"/>
      <c r="BE79" s="71"/>
      <c r="BF79" s="71"/>
      <c r="BG79" s="72"/>
      <c r="BH79" s="72"/>
      <c r="BI79" s="70"/>
      <c r="BJ79" s="70"/>
      <c r="BK79" s="70"/>
      <c r="BL79" s="70"/>
      <c r="BM79" s="71"/>
      <c r="BN79" s="71"/>
      <c r="BO79" s="87"/>
      <c r="BP79" s="87"/>
      <c r="BQ79" s="87"/>
      <c r="BR79" s="87"/>
      <c r="BS79" s="68"/>
      <c r="BT79" s="68"/>
      <c r="BU79" s="69"/>
      <c r="BV79" s="68"/>
      <c r="BW79" s="68"/>
      <c r="BX79" s="69"/>
      <c r="BY79" s="68"/>
      <c r="BZ79" s="68"/>
      <c r="CA79" s="66"/>
      <c r="CC79" s="79"/>
      <c r="CD79" s="79"/>
      <c r="CE79" s="76"/>
      <c r="CF79" s="77"/>
      <c r="CG79" s="77"/>
      <c r="CH79" s="77"/>
      <c r="CI79" s="77"/>
      <c r="CJ79" s="77"/>
      <c r="CK79" s="77"/>
      <c r="CL79" s="77"/>
      <c r="CM79" s="77"/>
      <c r="CN79" s="78"/>
      <c r="CO79" s="34"/>
      <c r="CP79" s="143"/>
      <c r="CR79" s="1" t="s">
        <v>11</v>
      </c>
    </row>
    <row r="80" spans="2:100" ht="8.5" customHeight="1">
      <c r="B80" s="23"/>
      <c r="C80" s="79"/>
      <c r="D80" s="59"/>
      <c r="E80" s="60"/>
      <c r="F80" s="60"/>
      <c r="G80" s="60"/>
      <c r="H80" s="60"/>
      <c r="I80" s="60"/>
      <c r="J80" s="60"/>
      <c r="K80" s="60"/>
      <c r="L80" s="60"/>
      <c r="M80" s="60"/>
      <c r="N80" s="60"/>
      <c r="O80" s="60"/>
      <c r="P80" s="60"/>
      <c r="Q80" s="60"/>
      <c r="R80" s="60"/>
      <c r="S80" s="60"/>
      <c r="T80" s="60"/>
      <c r="U80" s="61"/>
      <c r="V80" s="61"/>
      <c r="W80" s="61"/>
      <c r="X80" s="61"/>
      <c r="Y80" s="61"/>
      <c r="Z80" s="61"/>
      <c r="AA80" s="61"/>
      <c r="AB80" s="61"/>
      <c r="AC80" s="61"/>
      <c r="AD80" s="61"/>
      <c r="AF80" s="79"/>
      <c r="AG80" s="81"/>
      <c r="AH80" s="81"/>
      <c r="AI80" s="81"/>
      <c r="AJ80" s="81"/>
      <c r="AK80" s="81"/>
      <c r="AL80" s="81"/>
      <c r="AM80" s="81"/>
      <c r="AN80" s="81"/>
      <c r="AO80" s="81"/>
      <c r="AP80" s="81"/>
      <c r="AQ80" s="72"/>
      <c r="AR80" s="72"/>
      <c r="AS80" s="70"/>
      <c r="AT80" s="70"/>
      <c r="AU80" s="70"/>
      <c r="AV80" s="70"/>
      <c r="AW80" s="71"/>
      <c r="AX80" s="71"/>
      <c r="AY80" s="72"/>
      <c r="AZ80" s="72"/>
      <c r="BA80" s="70"/>
      <c r="BB80" s="70"/>
      <c r="BC80" s="70"/>
      <c r="BD80" s="70"/>
      <c r="BE80" s="71"/>
      <c r="BF80" s="71"/>
      <c r="BG80" s="72"/>
      <c r="BH80" s="72"/>
      <c r="BI80" s="70"/>
      <c r="BJ80" s="70"/>
      <c r="BK80" s="70"/>
      <c r="BL80" s="70"/>
      <c r="BM80" s="71"/>
      <c r="BN80" s="71"/>
      <c r="BO80" s="87"/>
      <c r="BP80" s="87"/>
      <c r="BQ80" s="87"/>
      <c r="BR80" s="87"/>
      <c r="BS80" s="68"/>
      <c r="BT80" s="68"/>
      <c r="BU80" s="69"/>
      <c r="BV80" s="68"/>
      <c r="BW80" s="68"/>
      <c r="BX80" s="69"/>
      <c r="BY80" s="68"/>
      <c r="BZ80" s="68"/>
      <c r="CA80" s="66"/>
      <c r="CC80" s="79"/>
      <c r="CD80" s="79"/>
      <c r="CE80" s="76"/>
      <c r="CF80" s="77"/>
      <c r="CG80" s="77"/>
      <c r="CH80" s="77"/>
      <c r="CI80" s="77"/>
      <c r="CJ80" s="77"/>
      <c r="CK80" s="77"/>
      <c r="CL80" s="77"/>
      <c r="CM80" s="77"/>
      <c r="CN80" s="78"/>
      <c r="CO80" s="34"/>
      <c r="CP80" s="143"/>
      <c r="CR80" s="3" t="s">
        <v>13</v>
      </c>
    </row>
    <row r="81" spans="1:96" ht="8.5" customHeight="1">
      <c r="B81" s="23"/>
      <c r="C81" s="79"/>
      <c r="D81" s="59"/>
      <c r="E81" s="60"/>
      <c r="F81" s="60"/>
      <c r="G81" s="60"/>
      <c r="H81" s="60"/>
      <c r="I81" s="60"/>
      <c r="J81" s="60"/>
      <c r="K81" s="60"/>
      <c r="L81" s="60"/>
      <c r="M81" s="60"/>
      <c r="N81" s="60"/>
      <c r="O81" s="60"/>
      <c r="P81" s="60"/>
      <c r="Q81" s="60"/>
      <c r="R81" s="60"/>
      <c r="S81" s="60"/>
      <c r="T81" s="60"/>
      <c r="U81" s="61"/>
      <c r="V81" s="61"/>
      <c r="W81" s="61"/>
      <c r="X81" s="61"/>
      <c r="Y81" s="61"/>
      <c r="Z81" s="61"/>
      <c r="AA81" s="61"/>
      <c r="AB81" s="61"/>
      <c r="AC81" s="61"/>
      <c r="AD81" s="61"/>
      <c r="AF81" s="79"/>
      <c r="AG81" s="62"/>
      <c r="AH81" s="62"/>
      <c r="AI81" s="62"/>
      <c r="AJ81" s="62"/>
      <c r="AK81" s="62"/>
      <c r="AL81" s="62"/>
      <c r="AM81" s="62"/>
      <c r="AN81" s="62"/>
      <c r="AO81" s="62"/>
      <c r="AP81" s="62"/>
      <c r="AQ81" s="80" t="s">
        <v>103</v>
      </c>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3" t="s">
        <v>81</v>
      </c>
      <c r="BP81" s="82"/>
      <c r="BQ81" s="82"/>
      <c r="BR81" s="82"/>
      <c r="BS81" s="82"/>
      <c r="BT81" s="80" t="s">
        <v>82</v>
      </c>
      <c r="BU81" s="81"/>
      <c r="BV81" s="81"/>
      <c r="BW81" s="81"/>
      <c r="BX81" s="81"/>
      <c r="BY81" s="81"/>
      <c r="BZ81" s="81"/>
      <c r="CA81" s="81"/>
      <c r="CC81" s="79"/>
      <c r="CD81" s="79"/>
      <c r="CE81" s="76"/>
      <c r="CF81" s="77"/>
      <c r="CG81" s="77"/>
      <c r="CH81" s="77"/>
      <c r="CI81" s="77"/>
      <c r="CJ81" s="77"/>
      <c r="CK81" s="77"/>
      <c r="CL81" s="77"/>
      <c r="CM81" s="77"/>
      <c r="CN81" s="78"/>
      <c r="CO81" s="34"/>
      <c r="CP81" s="143"/>
      <c r="CR81" s="1" t="s">
        <v>14</v>
      </c>
    </row>
    <row r="82" spans="1:96" ht="8.5" customHeight="1">
      <c r="B82" s="23"/>
      <c r="C82" s="79"/>
      <c r="D82" s="59"/>
      <c r="E82" s="60"/>
      <c r="F82" s="60"/>
      <c r="G82" s="60"/>
      <c r="H82" s="60"/>
      <c r="I82" s="60"/>
      <c r="J82" s="60"/>
      <c r="K82" s="60"/>
      <c r="L82" s="60"/>
      <c r="M82" s="60"/>
      <c r="N82" s="60"/>
      <c r="O82" s="60"/>
      <c r="P82" s="60"/>
      <c r="Q82" s="60"/>
      <c r="R82" s="60"/>
      <c r="S82" s="60"/>
      <c r="T82" s="60"/>
      <c r="U82" s="61" t="s">
        <v>72</v>
      </c>
      <c r="V82" s="61"/>
      <c r="W82" s="61"/>
      <c r="X82" s="61"/>
      <c r="Y82" s="61"/>
      <c r="Z82" s="61"/>
      <c r="AA82" s="61"/>
      <c r="AB82" s="61"/>
      <c r="AC82" s="61"/>
      <c r="AD82" s="61"/>
      <c r="AF82" s="79"/>
      <c r="AG82" s="62"/>
      <c r="AH82" s="62"/>
      <c r="AI82" s="62"/>
      <c r="AJ82" s="62"/>
      <c r="AK82" s="62"/>
      <c r="AL82" s="62"/>
      <c r="AM82" s="62"/>
      <c r="AN82" s="62"/>
      <c r="AO82" s="62"/>
      <c r="AP82" s="62"/>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2"/>
      <c r="BP82" s="82"/>
      <c r="BQ82" s="82"/>
      <c r="BR82" s="82"/>
      <c r="BS82" s="82"/>
      <c r="BT82" s="81"/>
      <c r="BU82" s="81"/>
      <c r="BV82" s="81"/>
      <c r="BW82" s="81"/>
      <c r="BX82" s="81"/>
      <c r="BY82" s="81"/>
      <c r="BZ82" s="81"/>
      <c r="CA82" s="81"/>
      <c r="CC82" s="79"/>
      <c r="CD82" s="79"/>
      <c r="CE82" s="76"/>
      <c r="CF82" s="77"/>
      <c r="CG82" s="77"/>
      <c r="CH82" s="77"/>
      <c r="CI82" s="77"/>
      <c r="CJ82" s="77"/>
      <c r="CK82" s="77"/>
      <c r="CL82" s="77"/>
      <c r="CM82" s="77"/>
      <c r="CN82" s="78"/>
      <c r="CO82" s="34"/>
      <c r="CP82" s="143"/>
      <c r="CR82" s="3" t="s">
        <v>15</v>
      </c>
    </row>
    <row r="83" spans="1:96" ht="8.5" customHeight="1">
      <c r="A83" s="2"/>
      <c r="B83" s="23"/>
      <c r="C83" s="79"/>
      <c r="D83" s="59"/>
      <c r="E83" s="60"/>
      <c r="F83" s="60"/>
      <c r="G83" s="60"/>
      <c r="H83" s="60"/>
      <c r="I83" s="60"/>
      <c r="J83" s="60"/>
      <c r="K83" s="60"/>
      <c r="L83" s="60"/>
      <c r="M83" s="60"/>
      <c r="N83" s="60"/>
      <c r="O83" s="60"/>
      <c r="P83" s="60"/>
      <c r="Q83" s="60"/>
      <c r="R83" s="60"/>
      <c r="S83" s="60"/>
      <c r="T83" s="60"/>
      <c r="U83" s="61"/>
      <c r="V83" s="61"/>
      <c r="W83" s="61"/>
      <c r="X83" s="61"/>
      <c r="Y83" s="61"/>
      <c r="Z83" s="61"/>
      <c r="AA83" s="61"/>
      <c r="AB83" s="61"/>
      <c r="AC83" s="61"/>
      <c r="AD83" s="61"/>
      <c r="AF83" s="79"/>
      <c r="AG83" s="62"/>
      <c r="AH83" s="62"/>
      <c r="AI83" s="62"/>
      <c r="AJ83" s="62"/>
      <c r="AK83" s="62"/>
      <c r="AL83" s="62"/>
      <c r="AM83" s="62"/>
      <c r="AN83" s="62"/>
      <c r="AO83" s="62"/>
      <c r="AP83" s="62"/>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2"/>
      <c r="BP83" s="82"/>
      <c r="BQ83" s="82"/>
      <c r="BR83" s="82"/>
      <c r="BS83" s="82"/>
      <c r="BT83" s="81"/>
      <c r="BU83" s="81"/>
      <c r="BV83" s="81"/>
      <c r="BW83" s="81"/>
      <c r="BX83" s="81"/>
      <c r="BY83" s="81"/>
      <c r="BZ83" s="81"/>
      <c r="CA83" s="81"/>
      <c r="CC83" s="79"/>
      <c r="CD83" s="79"/>
      <c r="CE83" s="76"/>
      <c r="CF83" s="77"/>
      <c r="CG83" s="77"/>
      <c r="CH83" s="77"/>
      <c r="CI83" s="77"/>
      <c r="CJ83" s="77"/>
      <c r="CK83" s="77"/>
      <c r="CL83" s="77"/>
      <c r="CM83" s="77"/>
      <c r="CN83" s="78"/>
      <c r="CO83" s="34"/>
      <c r="CP83" s="143"/>
      <c r="CR83" s="2" t="s">
        <v>73</v>
      </c>
    </row>
    <row r="84" spans="1:96" ht="8.5" customHeight="1">
      <c r="A84" s="2"/>
      <c r="B84" s="23"/>
      <c r="C84" s="79"/>
      <c r="D84" s="59"/>
      <c r="E84" s="60"/>
      <c r="F84" s="60"/>
      <c r="G84" s="60"/>
      <c r="H84" s="60"/>
      <c r="I84" s="60"/>
      <c r="J84" s="60"/>
      <c r="K84" s="60"/>
      <c r="L84" s="60"/>
      <c r="M84" s="60"/>
      <c r="N84" s="60"/>
      <c r="O84" s="60"/>
      <c r="P84" s="60"/>
      <c r="Q84" s="60"/>
      <c r="R84" s="60"/>
      <c r="S84" s="60"/>
      <c r="T84" s="60"/>
      <c r="U84" s="61"/>
      <c r="V84" s="61"/>
      <c r="W84" s="61"/>
      <c r="X84" s="61"/>
      <c r="Y84" s="61"/>
      <c r="Z84" s="61"/>
      <c r="AA84" s="61"/>
      <c r="AB84" s="61"/>
      <c r="AC84" s="61"/>
      <c r="AD84" s="61"/>
      <c r="AF84" s="79"/>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84">
        <f>IF(CV71=1,ROUNDUP(IF(L43+W49&gt;10000000,(10000000-8500000)*0.1,IF(L43+W49&gt;8500000,(L43+W49-8500000)*0.1,0)), 0)+IF((IF(Y97&gt;100000,100000,Y97)+IF(Y98&gt;100000,100000,Y98))&gt;100000,(IF(Y97&gt;100000,100000,Y97)+IF(Y98&gt;100000,100000,Y98))-100000,0)+IF((IF(Y97&gt;100000,100000,Y97)+IF(Y98&gt;100000,100000,Y98))&gt;100000,(IF(Y97&gt;100000,100000,Y97)+IF(Y98&gt;100000,100000,Y98))-100000,0),0)</f>
        <v>0</v>
      </c>
      <c r="BU84" s="84"/>
      <c r="BV84" s="84"/>
      <c r="BW84" s="84"/>
      <c r="BX84" s="84"/>
      <c r="BY84" s="84"/>
      <c r="BZ84" s="84"/>
      <c r="CA84" s="85" t="s">
        <v>39</v>
      </c>
      <c r="CC84" s="79"/>
      <c r="CD84" s="79"/>
      <c r="CE84" s="76"/>
      <c r="CF84" s="77"/>
      <c r="CG84" s="77"/>
      <c r="CH84" s="77"/>
      <c r="CI84" s="77"/>
      <c r="CJ84" s="77"/>
      <c r="CK84" s="77"/>
      <c r="CL84" s="77"/>
      <c r="CM84" s="77"/>
      <c r="CN84" s="78"/>
      <c r="CO84" s="34"/>
      <c r="CP84" s="143"/>
    </row>
    <row r="85" spans="1:96" ht="8.5" customHeight="1">
      <c r="A85" s="2"/>
      <c r="B85" s="23"/>
      <c r="C85" s="79"/>
      <c r="D85" s="59"/>
      <c r="E85" s="60"/>
      <c r="F85" s="60"/>
      <c r="G85" s="60"/>
      <c r="H85" s="60"/>
      <c r="I85" s="60"/>
      <c r="J85" s="60"/>
      <c r="K85" s="60"/>
      <c r="L85" s="60"/>
      <c r="M85" s="60"/>
      <c r="N85" s="60"/>
      <c r="O85" s="60"/>
      <c r="P85" s="60"/>
      <c r="Q85" s="60"/>
      <c r="R85" s="60"/>
      <c r="S85" s="60"/>
      <c r="T85" s="60"/>
      <c r="U85" s="61" t="s">
        <v>74</v>
      </c>
      <c r="V85" s="61"/>
      <c r="W85" s="61"/>
      <c r="X85" s="61"/>
      <c r="Y85" s="61"/>
      <c r="Z85" s="61"/>
      <c r="AA85" s="61"/>
      <c r="AB85" s="61"/>
      <c r="AC85" s="61"/>
      <c r="AD85" s="61"/>
      <c r="AF85" s="79"/>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84"/>
      <c r="BU85" s="84"/>
      <c r="BV85" s="84"/>
      <c r="BW85" s="84"/>
      <c r="BX85" s="84"/>
      <c r="BY85" s="84"/>
      <c r="BZ85" s="84"/>
      <c r="CA85" s="85"/>
      <c r="CC85" s="79"/>
      <c r="CD85" s="79"/>
      <c r="CE85" s="76"/>
      <c r="CF85" s="77"/>
      <c r="CG85" s="77"/>
      <c r="CH85" s="77"/>
      <c r="CI85" s="77"/>
      <c r="CJ85" s="77"/>
      <c r="CK85" s="77"/>
      <c r="CL85" s="77"/>
      <c r="CM85" s="77"/>
      <c r="CN85" s="78"/>
      <c r="CO85" s="34"/>
      <c r="CP85" s="143"/>
      <c r="CR85" s="42" t="s">
        <v>90</v>
      </c>
    </row>
    <row r="86" spans="1:96" ht="8.5" customHeight="1">
      <c r="A86" s="2"/>
      <c r="B86" s="23"/>
      <c r="C86" s="79"/>
      <c r="D86" s="59"/>
      <c r="E86" s="60"/>
      <c r="F86" s="60"/>
      <c r="G86" s="60"/>
      <c r="H86" s="60"/>
      <c r="I86" s="60"/>
      <c r="J86" s="60"/>
      <c r="K86" s="60"/>
      <c r="L86" s="60"/>
      <c r="M86" s="60"/>
      <c r="N86" s="60"/>
      <c r="O86" s="60"/>
      <c r="P86" s="60"/>
      <c r="Q86" s="60"/>
      <c r="R86" s="60"/>
      <c r="S86" s="60"/>
      <c r="T86" s="60"/>
      <c r="U86" s="61"/>
      <c r="V86" s="61"/>
      <c r="W86" s="61"/>
      <c r="X86" s="61"/>
      <c r="Y86" s="61"/>
      <c r="Z86" s="61"/>
      <c r="AA86" s="61"/>
      <c r="AB86" s="61"/>
      <c r="AC86" s="61"/>
      <c r="AD86" s="61"/>
      <c r="AF86" s="79"/>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v>4</v>
      </c>
      <c r="BS86" s="62"/>
      <c r="BT86" s="84"/>
      <c r="BU86" s="84"/>
      <c r="BV86" s="84"/>
      <c r="BW86" s="84"/>
      <c r="BX86" s="84"/>
      <c r="BY86" s="84"/>
      <c r="BZ86" s="84"/>
      <c r="CA86" s="85"/>
      <c r="CC86" s="79"/>
      <c r="CD86" s="79"/>
      <c r="CE86" s="76"/>
      <c r="CF86" s="77"/>
      <c r="CG86" s="77"/>
      <c r="CH86" s="77"/>
      <c r="CI86" s="77"/>
      <c r="CJ86" s="77"/>
      <c r="CK86" s="77"/>
      <c r="CL86" s="77"/>
      <c r="CM86" s="77"/>
      <c r="CN86" s="78"/>
      <c r="CO86" s="34"/>
      <c r="CP86" s="143"/>
      <c r="CR86" s="1">
        <v>3</v>
      </c>
    </row>
    <row r="87" spans="1:96" ht="8.5" customHeight="1">
      <c r="A87" s="2"/>
      <c r="B87" s="23"/>
      <c r="C87" s="79"/>
      <c r="D87" s="59"/>
      <c r="E87" s="60"/>
      <c r="F87" s="60"/>
      <c r="G87" s="60"/>
      <c r="H87" s="60"/>
      <c r="I87" s="60"/>
      <c r="J87" s="60"/>
      <c r="K87" s="60"/>
      <c r="L87" s="60"/>
      <c r="M87" s="60"/>
      <c r="N87" s="60"/>
      <c r="O87" s="60"/>
      <c r="P87" s="60"/>
      <c r="Q87" s="60"/>
      <c r="R87" s="60"/>
      <c r="S87" s="60"/>
      <c r="T87" s="60"/>
      <c r="U87" s="61"/>
      <c r="V87" s="61"/>
      <c r="W87" s="61"/>
      <c r="X87" s="61"/>
      <c r="Y87" s="61"/>
      <c r="Z87" s="61"/>
      <c r="AA87" s="61"/>
      <c r="AB87" s="61"/>
      <c r="AC87" s="61"/>
      <c r="AD87" s="61"/>
      <c r="AF87" s="79"/>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84"/>
      <c r="BU87" s="84"/>
      <c r="BV87" s="84"/>
      <c r="BW87" s="84"/>
      <c r="BX87" s="84"/>
      <c r="BY87" s="84"/>
      <c r="BZ87" s="84"/>
      <c r="CA87" s="85"/>
      <c r="CC87" s="79"/>
      <c r="CD87" s="79"/>
      <c r="CE87" s="63" t="s">
        <v>102</v>
      </c>
      <c r="CF87" s="64"/>
      <c r="CG87" s="64"/>
      <c r="CH87" s="64"/>
      <c r="CI87" s="64"/>
      <c r="CJ87" s="64"/>
      <c r="CK87" s="64"/>
      <c r="CL87" s="64"/>
      <c r="CM87" s="64"/>
      <c r="CN87" s="65"/>
      <c r="CO87" s="34"/>
    </row>
    <row r="88" spans="1:96" ht="8.5" customHeight="1">
      <c r="A88" s="2"/>
      <c r="B88" s="23"/>
      <c r="C88" s="58" t="s">
        <v>75</v>
      </c>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34"/>
    </row>
    <row r="89" spans="1:96" ht="8.5" customHeight="1" thickBot="1">
      <c r="A89" s="2"/>
      <c r="B89" s="35"/>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7"/>
    </row>
    <row r="90" spans="1:96" ht="8.5" customHeight="1"/>
    <row r="91" spans="1:96" s="45" customFormat="1" ht="8.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6" s="45" customFormat="1" ht="8.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6" s="45" customFormat="1" ht="8.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6" s="45" customFormat="1"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1"/>
    </row>
    <row r="95" spans="1:96" s="45" customFormat="1" ht="15.75" customHeight="1">
      <c r="A95" s="41"/>
      <c r="B95" s="41"/>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1"/>
    </row>
    <row r="96" spans="1:96" s="45" customFormat="1" ht="15.75" customHeight="1">
      <c r="A96" s="41"/>
      <c r="B96" s="41"/>
      <c r="C96" s="50" t="s">
        <v>111</v>
      </c>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1"/>
    </row>
    <row r="97" spans="1:94" s="45" customFormat="1" ht="15.75" customHeight="1">
      <c r="A97" s="41"/>
      <c r="B97" s="41"/>
      <c r="C97" s="56" t="s">
        <v>112</v>
      </c>
      <c r="D97" s="56"/>
      <c r="E97" s="56"/>
      <c r="F97" s="56"/>
      <c r="G97" s="56"/>
      <c r="H97" s="56"/>
      <c r="I97" s="56"/>
      <c r="J97" s="56"/>
      <c r="K97" s="56"/>
      <c r="L97" s="56"/>
      <c r="M97" s="56"/>
      <c r="N97" s="56"/>
      <c r="O97" s="56"/>
      <c r="P97" s="56"/>
      <c r="Q97" s="56"/>
      <c r="R97" s="56"/>
      <c r="S97" s="56"/>
      <c r="T97" s="56"/>
      <c r="U97" s="56"/>
      <c r="V97" s="56"/>
      <c r="W97" s="56"/>
      <c r="X97" s="56"/>
      <c r="Y97" s="57">
        <v>0</v>
      </c>
      <c r="Z97" s="57"/>
      <c r="AA97" s="57"/>
      <c r="AB97" s="57"/>
      <c r="AC97" s="57"/>
      <c r="AD97" s="57"/>
      <c r="AE97" s="57"/>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1"/>
    </row>
    <row r="98" spans="1:94">
      <c r="C98" s="56" t="s">
        <v>113</v>
      </c>
      <c r="D98" s="56"/>
      <c r="E98" s="56"/>
      <c r="F98" s="56"/>
      <c r="G98" s="56"/>
      <c r="H98" s="56"/>
      <c r="I98" s="56"/>
      <c r="J98" s="56"/>
      <c r="K98" s="56"/>
      <c r="L98" s="56"/>
      <c r="M98" s="56"/>
      <c r="N98" s="56"/>
      <c r="O98" s="56"/>
      <c r="P98" s="56"/>
      <c r="Q98" s="56"/>
      <c r="R98" s="56"/>
      <c r="S98" s="56"/>
      <c r="T98" s="56"/>
      <c r="U98" s="56"/>
      <c r="V98" s="56"/>
      <c r="W98" s="56"/>
      <c r="X98" s="56"/>
      <c r="Y98" s="57">
        <v>0</v>
      </c>
      <c r="Z98" s="57"/>
      <c r="AA98" s="57"/>
      <c r="AB98" s="57"/>
      <c r="AC98" s="57"/>
      <c r="AD98" s="57"/>
      <c r="AE98" s="57"/>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row>
    <row r="99" spans="1:94">
      <c r="C99" s="51"/>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row>
    <row r="100" spans="1:94">
      <c r="C100" s="50"/>
      <c r="D100" s="50"/>
      <c r="E100" s="51"/>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row>
  </sheetData>
  <mergeCells count="318">
    <mergeCell ref="BY8:CB13"/>
    <mergeCell ref="CR2:CX5"/>
    <mergeCell ref="B6:I8"/>
    <mergeCell ref="J6:R9"/>
    <mergeCell ref="S6:AR9"/>
    <mergeCell ref="AS6:AY11"/>
    <mergeCell ref="AZ6:BW7"/>
    <mergeCell ref="CR6:CX7"/>
    <mergeCell ref="AZ8:BU11"/>
    <mergeCell ref="BV8:BW11"/>
    <mergeCell ref="AG11:AH11"/>
    <mergeCell ref="AI11:AJ11"/>
    <mergeCell ref="AK11:AL11"/>
    <mergeCell ref="AM11:AN11"/>
    <mergeCell ref="AO11:AP11"/>
    <mergeCell ref="AQ11:AR11"/>
    <mergeCell ref="B9:I13"/>
    <mergeCell ref="J10:R13"/>
    <mergeCell ref="S10:AR10"/>
    <mergeCell ref="S11:T11"/>
    <mergeCell ref="U11:V11"/>
    <mergeCell ref="AM12:AN13"/>
    <mergeCell ref="AO12:AP13"/>
    <mergeCell ref="S12:T13"/>
    <mergeCell ref="B27:AH30"/>
    <mergeCell ref="BB27:BC28"/>
    <mergeCell ref="BD27:BE28"/>
    <mergeCell ref="BF27:BG28"/>
    <mergeCell ref="AJ18:BR19"/>
    <mergeCell ref="BN27:BO28"/>
    <mergeCell ref="BP27:BQ28"/>
    <mergeCell ref="BR27:BS28"/>
    <mergeCell ref="BH27:BI28"/>
    <mergeCell ref="BJ27:BK28"/>
    <mergeCell ref="BL27:BM28"/>
    <mergeCell ref="BL26:BM26"/>
    <mergeCell ref="BN26:BO26"/>
    <mergeCell ref="BP26:BQ26"/>
    <mergeCell ref="BR26:BS26"/>
    <mergeCell ref="B18:AH19"/>
    <mergeCell ref="U12:V13"/>
    <mergeCell ref="W11:X11"/>
    <mergeCell ref="Y11:Z11"/>
    <mergeCell ref="AA11:AB11"/>
    <mergeCell ref="W12:X13"/>
    <mergeCell ref="BH26:BI26"/>
    <mergeCell ref="BJ26:BK26"/>
    <mergeCell ref="Y12:Z13"/>
    <mergeCell ref="AA12:AB13"/>
    <mergeCell ref="AC12:AD13"/>
    <mergeCell ref="AC11:AD11"/>
    <mergeCell ref="AE11:AF11"/>
    <mergeCell ref="AQ12:AR13"/>
    <mergeCell ref="AS12:AY16"/>
    <mergeCell ref="AZ12:BW16"/>
    <mergeCell ref="B20:AH22"/>
    <mergeCell ref="BT26:BU26"/>
    <mergeCell ref="BV26:BW26"/>
    <mergeCell ref="B14:I16"/>
    <mergeCell ref="J14:R16"/>
    <mergeCell ref="S14:AR16"/>
    <mergeCell ref="AE12:AF13"/>
    <mergeCell ref="AG12:AH13"/>
    <mergeCell ref="AI12:AJ13"/>
    <mergeCell ref="AK12:AL13"/>
    <mergeCell ref="CR18:CX19"/>
    <mergeCell ref="CR20:CX21"/>
    <mergeCell ref="AK21:CN21"/>
    <mergeCell ref="CP21:CP86"/>
    <mergeCell ref="AK22:CN22"/>
    <mergeCell ref="CR22:CX23"/>
    <mergeCell ref="B23:AH26"/>
    <mergeCell ref="AK23:CN23"/>
    <mergeCell ref="AK24:BA28"/>
    <mergeCell ref="BB24:BY25"/>
    <mergeCell ref="BZ24:CN25"/>
    <mergeCell ref="CR24:CX25"/>
    <mergeCell ref="BB26:BC26"/>
    <mergeCell ref="BD26:BE26"/>
    <mergeCell ref="BF26:BG26"/>
    <mergeCell ref="CT28:CT29"/>
    <mergeCell ref="AK29:BA31"/>
    <mergeCell ref="BB29:BY31"/>
    <mergeCell ref="BZ29:CE31"/>
    <mergeCell ref="CF29:CN31"/>
    <mergeCell ref="CR30:CS31"/>
    <mergeCell ref="CT30:CT31"/>
    <mergeCell ref="BX26:BY26"/>
    <mergeCell ref="BT27:BU28"/>
    <mergeCell ref="BV27:BW28"/>
    <mergeCell ref="BX27:BY28"/>
    <mergeCell ref="CK26:CM28"/>
    <mergeCell ref="CN26:CN28"/>
    <mergeCell ref="CR26:CX27"/>
    <mergeCell ref="CC26:CE28"/>
    <mergeCell ref="CF26:CF28"/>
    <mergeCell ref="CG26:CI28"/>
    <mergeCell ref="CJ26:CJ28"/>
    <mergeCell ref="CR28:CS29"/>
    <mergeCell ref="BZ26:CB28"/>
    <mergeCell ref="CM38:CN44"/>
    <mergeCell ref="C39:AC40"/>
    <mergeCell ref="AK40:AL44"/>
    <mergeCell ref="AM40:AS44"/>
    <mergeCell ref="AT40:BC44"/>
    <mergeCell ref="BD40:BD44"/>
    <mergeCell ref="BE40:BN40"/>
    <mergeCell ref="B31:AH36"/>
    <mergeCell ref="AK32:BA35"/>
    <mergeCell ref="BB32:BY35"/>
    <mergeCell ref="BZ32:CE35"/>
    <mergeCell ref="CF32:CN35"/>
    <mergeCell ref="AK36:BL37"/>
    <mergeCell ref="B37:AH38"/>
    <mergeCell ref="AK38:AS39"/>
    <mergeCell ref="AT38:BD39"/>
    <mergeCell ref="BE38:BO39"/>
    <mergeCell ref="CK48:CL50"/>
    <mergeCell ref="CK42:CL44"/>
    <mergeCell ref="C43:D47"/>
    <mergeCell ref="E43:K47"/>
    <mergeCell ref="L43:U47"/>
    <mergeCell ref="V43:V47"/>
    <mergeCell ref="W43:AF43"/>
    <mergeCell ref="AG43:AG47"/>
    <mergeCell ref="W44:AF47"/>
    <mergeCell ref="AK45:AL49"/>
    <mergeCell ref="AM45:AS49"/>
    <mergeCell ref="BO40:BO44"/>
    <mergeCell ref="C41:K42"/>
    <mergeCell ref="L41:V42"/>
    <mergeCell ref="W41:AG42"/>
    <mergeCell ref="BE41:BN44"/>
    <mergeCell ref="BU42:CJ44"/>
    <mergeCell ref="BS38:BT50"/>
    <mergeCell ref="BU38:CJ41"/>
    <mergeCell ref="CK38:CL41"/>
    <mergeCell ref="BS51:BZ53"/>
    <mergeCell ref="CA51:CN51"/>
    <mergeCell ref="CA52:CN53"/>
    <mergeCell ref="C53:V55"/>
    <mergeCell ref="W53:AF55"/>
    <mergeCell ref="AG53:AG55"/>
    <mergeCell ref="AK54:AX55"/>
    <mergeCell ref="C48:D52"/>
    <mergeCell ref="E48:K52"/>
    <mergeCell ref="L48:V52"/>
    <mergeCell ref="W48:AF48"/>
    <mergeCell ref="AG48:AG52"/>
    <mergeCell ref="BU48:CJ50"/>
    <mergeCell ref="W49:AF52"/>
    <mergeCell ref="AK50:BD52"/>
    <mergeCell ref="BF50:BN52"/>
    <mergeCell ref="BO50:BO52"/>
    <mergeCell ref="AT45:BD49"/>
    <mergeCell ref="BE45:BN45"/>
    <mergeCell ref="BO45:BO49"/>
    <mergeCell ref="BU45:CJ47"/>
    <mergeCell ref="CK45:CL47"/>
    <mergeCell ref="CM45:CN50"/>
    <mergeCell ref="BE46:BN49"/>
    <mergeCell ref="C56:L57"/>
    <mergeCell ref="AK56:AL61"/>
    <mergeCell ref="AM56:CD57"/>
    <mergeCell ref="CF56:CN57"/>
    <mergeCell ref="CR56:CX57"/>
    <mergeCell ref="C58:C69"/>
    <mergeCell ref="D58:S59"/>
    <mergeCell ref="T58:W65"/>
    <mergeCell ref="Y58:AG59"/>
    <mergeCell ref="AM58:AP61"/>
    <mergeCell ref="CR60:CX61"/>
    <mergeCell ref="CF61:CN62"/>
    <mergeCell ref="D62:S63"/>
    <mergeCell ref="Y62:AG62"/>
    <mergeCell ref="AK62:AK67"/>
    <mergeCell ref="AL62:AL63"/>
    <mergeCell ref="AM62:AP63"/>
    <mergeCell ref="AQ62:AT63"/>
    <mergeCell ref="AU62:AX63"/>
    <mergeCell ref="AY62:BB63"/>
    <mergeCell ref="D60:S61"/>
    <mergeCell ref="Y60:AG61"/>
    <mergeCell ref="AY60:BB61"/>
    <mergeCell ref="BC60:BF61"/>
    <mergeCell ref="D64:S65"/>
    <mergeCell ref="AL64:AL65"/>
    <mergeCell ref="AM64:AP65"/>
    <mergeCell ref="AQ64:AT65"/>
    <mergeCell ref="AU64:AX65"/>
    <mergeCell ref="BC62:BF63"/>
    <mergeCell ref="BG62:BJ63"/>
    <mergeCell ref="BK62:BN63"/>
    <mergeCell ref="BO62:BR63"/>
    <mergeCell ref="Y65:AF67"/>
    <mergeCell ref="AG65:AG67"/>
    <mergeCell ref="AY64:BB65"/>
    <mergeCell ref="BC64:BF65"/>
    <mergeCell ref="CR58:CR59"/>
    <mergeCell ref="BO60:BR61"/>
    <mergeCell ref="BS60:BV61"/>
    <mergeCell ref="CA62:CD63"/>
    <mergeCell ref="CR62:CR63"/>
    <mergeCell ref="Y63:AG64"/>
    <mergeCell ref="CF63:CM65"/>
    <mergeCell ref="CN63:CN65"/>
    <mergeCell ref="BS62:BV63"/>
    <mergeCell ref="BW62:BZ63"/>
    <mergeCell ref="BW64:BZ65"/>
    <mergeCell ref="CA64:CD65"/>
    <mergeCell ref="CR64:CR65"/>
    <mergeCell ref="BG60:BJ61"/>
    <mergeCell ref="BK60:BN61"/>
    <mergeCell ref="AQ58:AT61"/>
    <mergeCell ref="AU58:AX61"/>
    <mergeCell ref="AY58:CD59"/>
    <mergeCell ref="CF58:CM60"/>
    <mergeCell ref="CN58:CN60"/>
    <mergeCell ref="BW60:BZ61"/>
    <mergeCell ref="CA60:CD61"/>
    <mergeCell ref="D68:S69"/>
    <mergeCell ref="T68:W69"/>
    <mergeCell ref="Y68:AG69"/>
    <mergeCell ref="AK68:AL69"/>
    <mergeCell ref="AM68:AT69"/>
    <mergeCell ref="AU68:CD69"/>
    <mergeCell ref="AU66:AX67"/>
    <mergeCell ref="AY66:BB67"/>
    <mergeCell ref="BC66:BF67"/>
    <mergeCell ref="BG66:BJ67"/>
    <mergeCell ref="BK66:BN67"/>
    <mergeCell ref="BO66:BR67"/>
    <mergeCell ref="D66:S67"/>
    <mergeCell ref="T66:W67"/>
    <mergeCell ref="AL66:AL67"/>
    <mergeCell ref="AM66:AP67"/>
    <mergeCell ref="AQ66:AT67"/>
    <mergeCell ref="E79:T81"/>
    <mergeCell ref="U79:AD81"/>
    <mergeCell ref="AQ79:AR80"/>
    <mergeCell ref="BO64:BR65"/>
    <mergeCell ref="BG64:BJ65"/>
    <mergeCell ref="BK64:BN65"/>
    <mergeCell ref="BO78:BR80"/>
    <mergeCell ref="BC78:BD78"/>
    <mergeCell ref="BE78:BF78"/>
    <mergeCell ref="BG78:BH78"/>
    <mergeCell ref="BI78:BJ78"/>
    <mergeCell ref="BK78:BL78"/>
    <mergeCell ref="BM78:BN78"/>
    <mergeCell ref="BM79:BN80"/>
    <mergeCell ref="B71:W72"/>
    <mergeCell ref="C73:CL73"/>
    <mergeCell ref="D74:CL74"/>
    <mergeCell ref="C75:CL75"/>
    <mergeCell ref="C76:C87"/>
    <mergeCell ref="BS64:BV65"/>
    <mergeCell ref="BS66:BV67"/>
    <mergeCell ref="BW66:BZ67"/>
    <mergeCell ref="CA66:CD67"/>
    <mergeCell ref="CF66:CN68"/>
    <mergeCell ref="D76:D78"/>
    <mergeCell ref="E76:T78"/>
    <mergeCell ref="U76:AD78"/>
    <mergeCell ref="AF76:AF87"/>
    <mergeCell ref="AG76:AP80"/>
    <mergeCell ref="AQ76:BN77"/>
    <mergeCell ref="BO76:CA77"/>
    <mergeCell ref="CC76:CD87"/>
    <mergeCell ref="CE76:CN77"/>
    <mergeCell ref="AQ78:AR78"/>
    <mergeCell ref="AS78:AT78"/>
    <mergeCell ref="AG81:AP83"/>
    <mergeCell ref="AQ81:BN83"/>
    <mergeCell ref="BO81:BS83"/>
    <mergeCell ref="BT81:CA83"/>
    <mergeCell ref="BT84:BZ87"/>
    <mergeCell ref="CA84:CA87"/>
    <mergeCell ref="BA79:BB80"/>
    <mergeCell ref="BC79:BD80"/>
    <mergeCell ref="BE79:BF80"/>
    <mergeCell ref="BG79:BH80"/>
    <mergeCell ref="BI79:BJ80"/>
    <mergeCell ref="BK79:BL80"/>
    <mergeCell ref="D79:D81"/>
    <mergeCell ref="AS79:AT80"/>
    <mergeCell ref="AU79:AV80"/>
    <mergeCell ref="AW79:AX80"/>
    <mergeCell ref="AY79:AZ80"/>
    <mergeCell ref="AU78:AV78"/>
    <mergeCell ref="AW78:AX78"/>
    <mergeCell ref="AY78:AZ78"/>
    <mergeCell ref="BA78:BB78"/>
    <mergeCell ref="CE79:CN86"/>
    <mergeCell ref="G1:BU3"/>
    <mergeCell ref="H4:BT5"/>
    <mergeCell ref="C97:X97"/>
    <mergeCell ref="Y97:AE97"/>
    <mergeCell ref="C98:X98"/>
    <mergeCell ref="Y98:AE98"/>
    <mergeCell ref="C88:CN88"/>
    <mergeCell ref="D82:D84"/>
    <mergeCell ref="E82:T84"/>
    <mergeCell ref="U82:AD84"/>
    <mergeCell ref="AG84:AP87"/>
    <mergeCell ref="AQ84:BN87"/>
    <mergeCell ref="BO84:BS87"/>
    <mergeCell ref="D85:D87"/>
    <mergeCell ref="E85:T87"/>
    <mergeCell ref="U85:AD87"/>
    <mergeCell ref="CE87:CN87"/>
    <mergeCell ref="CA78:CA80"/>
    <mergeCell ref="CE78:CN78"/>
    <mergeCell ref="BS78:BT80"/>
    <mergeCell ref="BU78:BU80"/>
    <mergeCell ref="BV78:BW80"/>
    <mergeCell ref="BX78:BX80"/>
    <mergeCell ref="BY78:BZ80"/>
  </mergeCells>
  <phoneticPr fontId="1"/>
  <pageMargins left="0.31496062992125984" right="0.35433070866141736" top="0.59055118110236227" bottom="0.47244094488188981" header="0.35433070866141736" footer="0.27559055118110237"/>
  <pageSetup paperSize="9" scale="72"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print="0" autoLine="0" autoPict="0">
                <anchor moveWithCells="1">
                  <from>
                    <xdr:col>77</xdr:col>
                    <xdr:colOff>6350</xdr:colOff>
                    <xdr:row>25</xdr:row>
                    <xdr:rowOff>0</xdr:rowOff>
                  </from>
                  <to>
                    <xdr:col>80</xdr:col>
                    <xdr:colOff>69850</xdr:colOff>
                    <xdr:row>28</xdr:row>
                    <xdr:rowOff>0</xdr:rowOff>
                  </to>
                </anchor>
              </controlPr>
            </control>
          </mc:Choice>
        </mc:AlternateContent>
        <mc:AlternateContent xmlns:mc="http://schemas.openxmlformats.org/markup-compatibility/2006">
          <mc:Choice Requires="x14">
            <control shapeId="2050" r:id="rId5" name="Drop Down 2">
              <controlPr defaultSize="0" print="0" autoLine="0" autoPict="0">
                <anchor moveWithCells="1">
                  <from>
                    <xdr:col>66</xdr:col>
                    <xdr:colOff>6350</xdr:colOff>
                    <xdr:row>77</xdr:row>
                    <xdr:rowOff>6350</xdr:rowOff>
                  </from>
                  <to>
                    <xdr:col>70</xdr:col>
                    <xdr:colOff>0</xdr:colOff>
                    <xdr:row>79</xdr:row>
                    <xdr:rowOff>101600</xdr:rowOff>
                  </to>
                </anchor>
              </controlPr>
            </control>
          </mc:Choice>
        </mc:AlternateContent>
        <mc:AlternateContent xmlns:mc="http://schemas.openxmlformats.org/markup-compatibility/2006">
          <mc:Choice Requires="x14">
            <control shapeId="2051" r:id="rId6" name="Check Box 3">
              <controlPr defaultSize="0" autoFill="0" autoLine="0" autoPict="0" macro="[0]!チェック3_Click" altText="４８万円以下かつ年齢70歳以上 （昭28.1.1以前生） ≪老人控除対象配偶者に該当≫">
                <anchor moveWithCells="1">
                  <from>
                    <xdr:col>72</xdr:col>
                    <xdr:colOff>50800</xdr:colOff>
                    <xdr:row>36</xdr:row>
                    <xdr:rowOff>38100</xdr:rowOff>
                  </from>
                  <to>
                    <xdr:col>88</xdr:col>
                    <xdr:colOff>19050</xdr:colOff>
                    <xdr:row>41</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72</xdr:col>
                    <xdr:colOff>57150</xdr:colOff>
                    <xdr:row>41</xdr:row>
                    <xdr:rowOff>38100</xdr:rowOff>
                  </from>
                  <to>
                    <xdr:col>88</xdr:col>
                    <xdr:colOff>0</xdr:colOff>
                    <xdr:row>43</xdr:row>
                    <xdr:rowOff>82550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72</xdr:col>
                    <xdr:colOff>57150</xdr:colOff>
                    <xdr:row>44</xdr:row>
                    <xdr:rowOff>50800</xdr:rowOff>
                  </from>
                  <to>
                    <xdr:col>88</xdr:col>
                    <xdr:colOff>0</xdr:colOff>
                    <xdr:row>46</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ltText="95万円超133万円以下">
                <anchor moveWithCells="1">
                  <from>
                    <xdr:col>72</xdr:col>
                    <xdr:colOff>57150</xdr:colOff>
                    <xdr:row>47</xdr:row>
                    <xdr:rowOff>63500</xdr:rowOff>
                  </from>
                  <to>
                    <xdr:col>88</xdr:col>
                    <xdr:colOff>0</xdr:colOff>
                    <xdr:row>50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19050</xdr:colOff>
                    <xdr:row>57</xdr:row>
                    <xdr:rowOff>12700</xdr:rowOff>
                  </from>
                  <to>
                    <xdr:col>18</xdr:col>
                    <xdr:colOff>88900</xdr:colOff>
                    <xdr:row>58</xdr:row>
                    <xdr:rowOff>101600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19050</xdr:colOff>
                    <xdr:row>59</xdr:row>
                    <xdr:rowOff>6350</xdr:rowOff>
                  </from>
                  <to>
                    <xdr:col>18</xdr:col>
                    <xdr:colOff>88900</xdr:colOff>
                    <xdr:row>60</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19050</xdr:colOff>
                    <xdr:row>61</xdr:row>
                    <xdr:rowOff>6350</xdr:rowOff>
                  </from>
                  <to>
                    <xdr:col>18</xdr:col>
                    <xdr:colOff>88900</xdr:colOff>
                    <xdr:row>62</xdr:row>
                    <xdr:rowOff>88900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12700</xdr:colOff>
                    <xdr:row>63</xdr:row>
                    <xdr:rowOff>6350</xdr:rowOff>
                  </from>
                  <to>
                    <xdr:col>18</xdr:col>
                    <xdr:colOff>82550</xdr:colOff>
                    <xdr:row>64</xdr:row>
                    <xdr:rowOff>88900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19050</xdr:colOff>
                    <xdr:row>65</xdr:row>
                    <xdr:rowOff>6350</xdr:rowOff>
                  </from>
                  <to>
                    <xdr:col>18</xdr:col>
                    <xdr:colOff>88900</xdr:colOff>
                    <xdr:row>66</xdr:row>
                    <xdr:rowOff>88900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19050</xdr:colOff>
                    <xdr:row>67</xdr:row>
                    <xdr:rowOff>6350</xdr:rowOff>
                  </from>
                  <to>
                    <xdr:col>18</xdr:col>
                    <xdr:colOff>88900</xdr:colOff>
                    <xdr:row>68</xdr:row>
                    <xdr:rowOff>88900</xdr:rowOff>
                  </to>
                </anchor>
              </controlPr>
            </control>
          </mc:Choice>
        </mc:AlternateContent>
        <mc:AlternateContent xmlns:mc="http://schemas.openxmlformats.org/markup-compatibility/2006">
          <mc:Choice Requires="x14">
            <control shapeId="2061" r:id="rId16" name="Check Box 13">
              <controlPr defaultSize="0" autoFill="0" autoLine="0" autoPict="0" altText="あなた自身が特別障害者 ">
                <anchor moveWithCells="1">
                  <from>
                    <xdr:col>3</xdr:col>
                    <xdr:colOff>25400</xdr:colOff>
                    <xdr:row>75</xdr:row>
                    <xdr:rowOff>31750</xdr:rowOff>
                  </from>
                  <to>
                    <xdr:col>18</xdr:col>
                    <xdr:colOff>25400</xdr:colOff>
                    <xdr:row>77</xdr:row>
                    <xdr:rowOff>95250</xdr:rowOff>
                  </to>
                </anchor>
              </controlPr>
            </control>
          </mc:Choice>
        </mc:AlternateContent>
        <mc:AlternateContent xmlns:mc="http://schemas.openxmlformats.org/markup-compatibility/2006">
          <mc:Choice Requires="x14">
            <control shapeId="2062" r:id="rId17" name="Check Box 14">
              <controlPr defaultSize="0" autoFill="0" autoLine="0" autoPict="0" altText="同一生計配偶者が特別障害者">
                <anchor moveWithCells="1">
                  <from>
                    <xdr:col>3</xdr:col>
                    <xdr:colOff>25400</xdr:colOff>
                    <xdr:row>78</xdr:row>
                    <xdr:rowOff>25400</xdr:rowOff>
                  </from>
                  <to>
                    <xdr:col>18</xdr:col>
                    <xdr:colOff>25400</xdr:colOff>
                    <xdr:row>80</xdr:row>
                    <xdr:rowOff>88900</xdr:rowOff>
                  </to>
                </anchor>
              </controlPr>
            </control>
          </mc:Choice>
        </mc:AlternateContent>
        <mc:AlternateContent xmlns:mc="http://schemas.openxmlformats.org/markup-compatibility/2006">
          <mc:Choice Requires="x14">
            <control shapeId="2063" r:id="rId18" name="Check Box 15">
              <controlPr defaultSize="0" autoFill="0" autoLine="0" autoPict="0" altText="扶養親族が特別障害者">
                <anchor moveWithCells="1">
                  <from>
                    <xdr:col>3</xdr:col>
                    <xdr:colOff>19050</xdr:colOff>
                    <xdr:row>81</xdr:row>
                    <xdr:rowOff>19050</xdr:rowOff>
                  </from>
                  <to>
                    <xdr:col>18</xdr:col>
                    <xdr:colOff>19050</xdr:colOff>
                    <xdr:row>83</xdr:row>
                    <xdr:rowOff>82550</xdr:rowOff>
                  </to>
                </anchor>
              </controlPr>
            </control>
          </mc:Choice>
        </mc:AlternateContent>
        <mc:AlternateContent xmlns:mc="http://schemas.openxmlformats.org/markup-compatibility/2006">
          <mc:Choice Requires="x14">
            <control shapeId="2064" r:id="rId19" name="Check Box 16">
              <controlPr defaultSize="0" autoFill="0" autoLine="0" autoPict="0" altText="扶養親族が年齢23歳未満(平12.1.2以後生)">
                <anchor moveWithCells="1">
                  <from>
                    <xdr:col>3</xdr:col>
                    <xdr:colOff>19050</xdr:colOff>
                    <xdr:row>84</xdr:row>
                    <xdr:rowOff>25400</xdr:rowOff>
                  </from>
                  <to>
                    <xdr:col>19</xdr:col>
                    <xdr:colOff>133350</xdr:colOff>
                    <xdr:row>86</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給与所得者の基礎控除申告書兼給与所得者の配偶者控除等申告書兼所</vt:lpstr>
      <vt:lpstr>給与所得者の基礎控除申告書兼給与所得者の配偶者控除等申告書兼所!Print_Area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令和４年分　給与所得者の基礎控除申告書 兼 給与所得者の配偶者控除等申告書 兼 所得金額調整控除申告書</dc:title>
  <dc:subject>申告所得税関係（税金）</dc:subject>
  <dc:creator/>
  <dc:description>【2022/09/23】
リリース</dc:description>
  <cp:lastModifiedBy/>
  <dcterms:created xsi:type="dcterms:W3CDTF">2020-09-30T23:12:49Z</dcterms:created>
  <dcterms:modified xsi:type="dcterms:W3CDTF">2022-10-21T00:04:40Z</dcterms:modified>
</cp:coreProperties>
</file>