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/>
  <xr:revisionPtr revIDLastSave="0" documentId="8_{7CAEF845-B105-45FC-B049-0B8EF7F6B92F}" xr6:coauthVersionLast="47" xr6:coauthVersionMax="47" xr10:uidLastSave="{00000000-0000-0000-0000-000000000000}"/>
  <bookViews>
    <workbookView xWindow="640" yWindow="1020" windowWidth="15080" windowHeight="8340" xr2:uid="{00000000-000D-0000-FFFF-FFFF00000000}"/>
  </bookViews>
  <sheets>
    <sheet name="トイレ掃除チェックリスト" sheetId="5" r:id="rId1"/>
  </sheets>
  <definedNames>
    <definedName name="_xlnm.Print_Area" localSheetId="0">トイレ掃除チェックリスト!$A$1:$AI$21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5" l="1"/>
  <c r="N3" i="5" l="1"/>
  <c r="Y3" i="5"/>
  <c r="Y4" i="5" s="1"/>
  <c r="O4" i="5"/>
  <c r="O3" i="5"/>
  <c r="Z3" i="5"/>
  <c r="Z4" i="5" s="1"/>
  <c r="G3" i="5"/>
  <c r="AF3" i="5"/>
  <c r="AF4" i="5" s="1"/>
  <c r="H3" i="5"/>
  <c r="H4" i="5" s="1"/>
  <c r="V3" i="5"/>
  <c r="V4" i="5" s="1"/>
  <c r="G4" i="5"/>
  <c r="I3" i="5"/>
  <c r="I4" i="5" s="1"/>
  <c r="W3" i="5"/>
  <c r="J3" i="5"/>
  <c r="J4" i="5" s="1"/>
  <c r="X3" i="5"/>
  <c r="X4" i="5" s="1"/>
  <c r="P3" i="5"/>
  <c r="P4" i="5" s="1"/>
  <c r="AD3" i="5"/>
  <c r="AD4" i="5" s="1"/>
  <c r="F3" i="5"/>
  <c r="F4" i="5" s="1"/>
  <c r="Q3" i="5"/>
  <c r="Q4" i="5" s="1"/>
  <c r="AE3" i="5"/>
  <c r="AE4" i="5" s="1"/>
  <c r="W4" i="5"/>
  <c r="R3" i="5"/>
  <c r="R4" i="5" s="1"/>
  <c r="K3" i="5"/>
  <c r="S3" i="5"/>
  <c r="S4" i="5" s="1"/>
  <c r="AA3" i="5"/>
  <c r="AA4" i="5" s="1"/>
  <c r="AB4" i="5"/>
  <c r="AL2" i="5"/>
  <c r="AG3" i="5" s="1"/>
  <c r="AG4" i="5" s="1"/>
  <c r="L3" i="5"/>
  <c r="L4" i="5" s="1"/>
  <c r="T3" i="5"/>
  <c r="T4" i="5" s="1"/>
  <c r="AB3" i="5"/>
  <c r="K4" i="5"/>
  <c r="E3" i="5"/>
  <c r="E4" i="5" s="1"/>
  <c r="M3" i="5"/>
  <c r="M4" i="5" s="1"/>
  <c r="U3" i="5"/>
  <c r="U4" i="5" s="1"/>
  <c r="AC3" i="5"/>
  <c r="AC4" i="5" s="1"/>
  <c r="N4" i="5"/>
  <c r="AH3" i="5" l="1"/>
  <c r="AH4" i="5" s="1"/>
  <c r="AI3" i="5"/>
  <c r="AI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" authorId="0" shapeId="0" xr:uid="{5DCEDC3B-0799-4EFB-991C-DAE58F19B43E}">
      <text>
        <r>
          <rPr>
            <sz val="10"/>
            <color theme="1"/>
            <rFont val="Liberation Sans"/>
            <family val="2"/>
          </rPr>
          <t>今月のトイレ掃</t>
        </r>
        <r>
          <rPr>
            <sz val="10"/>
            <color theme="1"/>
            <rFont val="Liberation Sans"/>
            <family val="2"/>
          </rPr>
          <t>除のチェックリ</t>
        </r>
        <r>
          <rPr>
            <sz val="10"/>
            <color theme="1"/>
            <rFont val="Liberation Sans"/>
            <family val="2"/>
          </rPr>
          <t>ストです。</t>
        </r>
      </text>
    </comment>
    <comment ref="C2" authorId="0" shapeId="0" xr:uid="{A4ABB591-BAF0-4C5A-A747-29F952269F24}">
      <text>
        <r>
          <rPr>
            <sz val="10"/>
            <color theme="1"/>
            <rFont val="Liberation Sans"/>
            <family val="2"/>
          </rPr>
          <t>西暦で入力して</t>
        </r>
        <r>
          <rPr>
            <sz val="10"/>
            <color theme="1"/>
            <rFont val="Liberation Sans"/>
            <family val="2"/>
          </rPr>
          <t>ください。</t>
        </r>
      </text>
    </comment>
    <comment ref="C3" authorId="0" shapeId="0" xr:uid="{F59F9FA1-E469-46EA-95D8-3063502A8B57}">
      <text>
        <r>
          <rPr>
            <sz val="10"/>
            <color theme="1"/>
            <rFont val="Liberation Sans"/>
            <family val="2"/>
          </rPr>
          <t>日曜日に背景色がつくことで見やすくしています。</t>
        </r>
      </text>
    </comment>
  </commentList>
</comments>
</file>

<file path=xl/sharedStrings.xml><?xml version="1.0" encoding="utf-8"?>
<sst xmlns="http://schemas.openxmlformats.org/spreadsheetml/2006/main" count="21" uniqueCount="20">
  <si>
    <t>月</t>
  </si>
  <si>
    <t>年</t>
  </si>
  <si>
    <t>場所</t>
  </si>
  <si>
    <t>No.</t>
  </si>
  <si>
    <t>曜日</t>
  </si>
  <si>
    <t>日付</t>
  </si>
  <si>
    <t>便器</t>
  </si>
  <si>
    <t>床</t>
  </si>
  <si>
    <t>壁</t>
  </si>
  <si>
    <t>扉</t>
  </si>
  <si>
    <t>補充</t>
  </si>
  <si>
    <t>コメント</t>
  </si>
  <si>
    <t>トイレ掃除チェックリスト</t>
    <phoneticPr fontId="1"/>
  </si>
  <si>
    <t>清掃</t>
  </si>
  <si>
    <t>洗面</t>
  </si>
  <si>
    <t>回収</t>
  </si>
  <si>
    <t>ごみ</t>
  </si>
  <si>
    <t>ポット</t>
  </si>
  <si>
    <t>ペーパー</t>
  </si>
  <si>
    <t>石鹸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</si>
</sst>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</cellXfs>
  <cellStyles count="1">
    <cellStyle name="標準" xfId="0" builtinId="0"/>
  </cellStyles>
  <dxfs count="32"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D003-E493-40F2-9F23-10E68AF5EE12}">
  <sheetPr codeName="Sheet2"/>
  <dimension ref="A1:AM31"/>
  <sheetViews>
    <sheetView tabSelected="1" workbookViewId="0">
      <selection sqref="A1:D1"/>
    </sheetView>
  </sheetViews>
  <sheetFormatPr defaultRowHeight="13"/>
  <cols>
    <col min="1" max="36" width="3.81640625" customWidth="1"/>
    <col min="37" max="38" width="15.453125" customWidth="1"/>
  </cols>
  <sheetData>
    <row r="1" spans="1:39" ht="30" customHeight="1" thickBot="1">
      <c r="A1" s="26"/>
      <c r="B1" s="26"/>
      <c r="C1" s="26"/>
      <c r="D1" s="26"/>
      <c r="E1" s="26"/>
      <c r="F1" s="26"/>
      <c r="G1" s="26"/>
      <c r="H1" s="26"/>
      <c r="I1" s="27" t="s">
        <v>12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6"/>
      <c r="AC1" s="26"/>
      <c r="AD1" s="26"/>
      <c r="AE1" s="26"/>
      <c r="AF1" s="26"/>
      <c r="AG1" s="26"/>
      <c r="AH1" s="26"/>
      <c r="AI1" s="26"/>
      <c r="AJ1" s="1"/>
      <c r="AK1" s="1" t="s">
        <v>5</v>
      </c>
      <c r="AL1" s="1"/>
      <c r="AM1" s="1"/>
    </row>
    <row r="2" spans="1:39" ht="24" customHeight="1" thickBot="1">
      <c r="A2" s="7"/>
      <c r="B2" s="7"/>
      <c r="C2" s="28"/>
      <c r="D2" s="28"/>
      <c r="E2" s="7" t="s">
        <v>1</v>
      </c>
      <c r="F2" s="4"/>
      <c r="G2" s="7" t="s">
        <v>0</v>
      </c>
      <c r="H2" s="7"/>
      <c r="I2" s="7"/>
      <c r="J2" s="7"/>
      <c r="K2" s="7"/>
      <c r="L2" s="29" t="s">
        <v>2</v>
      </c>
      <c r="M2" s="29"/>
      <c r="N2" s="30"/>
      <c r="O2" s="30"/>
      <c r="P2" s="30"/>
      <c r="Q2" s="30"/>
      <c r="R2" s="30"/>
      <c r="S2" s="30"/>
      <c r="T2" s="30"/>
      <c r="U2" s="7"/>
      <c r="V2" s="7"/>
      <c r="W2" s="7"/>
      <c r="X2" s="7"/>
      <c r="Y2" s="7"/>
      <c r="Z2" s="7"/>
      <c r="AA2" s="7"/>
      <c r="AB2" s="29" t="s">
        <v>3</v>
      </c>
      <c r="AC2" s="29"/>
      <c r="AD2" s="30"/>
      <c r="AE2" s="30"/>
      <c r="AF2" s="30"/>
      <c r="AG2" s="30"/>
      <c r="AH2" s="7"/>
      <c r="AI2" s="7"/>
      <c r="AJ2" s="1"/>
      <c r="AK2" s="8" t="str">
        <f>IF(C2&lt;&gt;"",IF(F2&lt;&gt;"",DATE(C2,F2,1),""),"")</f>
        <v/>
      </c>
      <c r="AL2" s="8" t="str">
        <f>IF($AK$2&lt;&gt;"",DATE(YEAR($AK$2),MONTH($AK$2)+1,DAY($AK$2)-1),"")</f>
        <v/>
      </c>
      <c r="AM2" s="1"/>
    </row>
    <row r="3" spans="1:39" ht="24" customHeight="1">
      <c r="A3" s="21"/>
      <c r="B3" s="21"/>
      <c r="C3" s="22" t="s">
        <v>5</v>
      </c>
      <c r="D3" s="22"/>
      <c r="E3" s="9" t="str">
        <f>IF($AK$2="","",$AK$2)</f>
        <v/>
      </c>
      <c r="F3" s="9" t="str">
        <f>IF($AK$2="","",$AK$2+1)</f>
        <v/>
      </c>
      <c r="G3" s="9" t="str">
        <f>IF($AK$2="","",$AK$2+2)</f>
        <v/>
      </c>
      <c r="H3" s="9" t="str">
        <f>IF($AK$2="","",$AK$2+3)</f>
        <v/>
      </c>
      <c r="I3" s="9" t="str">
        <f>IF($AK$2="","",$AK$2+4)</f>
        <v/>
      </c>
      <c r="J3" s="9" t="str">
        <f>IF($AK$2="","",$AK$2+5)</f>
        <v/>
      </c>
      <c r="K3" s="9" t="str">
        <f>IF($AK$2="","",$AK$2+6)</f>
        <v/>
      </c>
      <c r="L3" s="9" t="str">
        <f>IF($AK$2="","",$AK$2+7)</f>
        <v/>
      </c>
      <c r="M3" s="9" t="str">
        <f>IF($AK$2="","",$AK$2+8)</f>
        <v/>
      </c>
      <c r="N3" s="9" t="str">
        <f>IF($AK$2="","",$AK$2+9)</f>
        <v/>
      </c>
      <c r="O3" s="9" t="str">
        <f>IF($AK$2="","",$AK$2+10)</f>
        <v/>
      </c>
      <c r="P3" s="9" t="str">
        <f>IF($AK$2="","",$AK$2+11)</f>
        <v/>
      </c>
      <c r="Q3" s="9" t="str">
        <f>IF($AK$2="","",$AK$2+12)</f>
        <v/>
      </c>
      <c r="R3" s="9" t="str">
        <f>IF($AK$2="","",$AK$2+13)</f>
        <v/>
      </c>
      <c r="S3" s="9" t="str">
        <f>IF($AK$2="","",$AK$2+14)</f>
        <v/>
      </c>
      <c r="T3" s="9" t="str">
        <f>IF($AK$2="","",$AK$2+15)</f>
        <v/>
      </c>
      <c r="U3" s="9" t="str">
        <f>IF($AK$2="","",$AK$2+16)</f>
        <v/>
      </c>
      <c r="V3" s="9" t="str">
        <f>IF($AK$2="","",$AK$2+17)</f>
        <v/>
      </c>
      <c r="W3" s="9" t="str">
        <f>IF($AK$2="","",$AK$2+18)</f>
        <v/>
      </c>
      <c r="X3" s="9" t="str">
        <f>IF($AK$2="","",$AK$2+19)</f>
        <v/>
      </c>
      <c r="Y3" s="9" t="str">
        <f>IF($AK$2="","",$AK$2+20)</f>
        <v/>
      </c>
      <c r="Z3" s="9" t="str">
        <f>IF($AK$2="","",$AK$2+21)</f>
        <v/>
      </c>
      <c r="AA3" s="9" t="str">
        <f>IF($AK$2="","",$AK$2+22)</f>
        <v/>
      </c>
      <c r="AB3" s="9" t="str">
        <f>IF($AK$2="","",$AK$2+23)</f>
        <v/>
      </c>
      <c r="AC3" s="9" t="str">
        <f>IF($AK$2="","",$AK$2+24)</f>
        <v/>
      </c>
      <c r="AD3" s="9" t="str">
        <f>IF($AK$2="","",$AK$2+25)</f>
        <v/>
      </c>
      <c r="AE3" s="9" t="str">
        <f>IF($AK$2="","",$AK$2+26)</f>
        <v/>
      </c>
      <c r="AF3" s="9" t="str">
        <f>IF($AK$2="","",$AK$2+27)</f>
        <v/>
      </c>
      <c r="AG3" s="9" t="str">
        <f>IF($AK$2="","",IF($AK$2+28&gt;$AL$2,"",$AK$2+28))</f>
        <v/>
      </c>
      <c r="AH3" s="9" t="str">
        <f>IF($AK$2="","",IF($AK$2+28&gt;$AL$2,"",$AK$2+29))</f>
        <v/>
      </c>
      <c r="AI3" s="10" t="str">
        <f>IF($AK$2="","",IF($AK$2+28&gt;$AL$2,"",$AK$2+30))</f>
        <v/>
      </c>
      <c r="AJ3" s="1"/>
      <c r="AK3" s="1"/>
      <c r="AL3" s="1"/>
      <c r="AM3" s="1"/>
    </row>
    <row r="4" spans="1:39" ht="24" customHeight="1" thickBot="1">
      <c r="A4" s="23"/>
      <c r="B4" s="23"/>
      <c r="C4" s="24" t="s">
        <v>4</v>
      </c>
      <c r="D4" s="24"/>
      <c r="E4" s="13" t="str">
        <f>IF($AK$2="","",$E$3)</f>
        <v/>
      </c>
      <c r="F4" s="13" t="str">
        <f>IF($AK$2="","",$F$3)</f>
        <v/>
      </c>
      <c r="G4" s="13" t="str">
        <f>IF($AK$2="","",$G$3)</f>
        <v/>
      </c>
      <c r="H4" s="13" t="str">
        <f>IF($AK$2="","",$H$3)</f>
        <v/>
      </c>
      <c r="I4" s="13" t="str">
        <f>IF($AK$2="","",$I$3)</f>
        <v/>
      </c>
      <c r="J4" s="13" t="str">
        <f>IF($AK$2="","",$J$3)</f>
        <v/>
      </c>
      <c r="K4" s="13" t="str">
        <f>IF($AK$2="","",$K$3)</f>
        <v/>
      </c>
      <c r="L4" s="13" t="str">
        <f>IF($AK$2="","",$L$3)</f>
        <v/>
      </c>
      <c r="M4" s="13" t="str">
        <f>IF($AK$2="","",$M$3)</f>
        <v/>
      </c>
      <c r="N4" s="13" t="str">
        <f>IF($AK$2="","",$N$3)</f>
        <v/>
      </c>
      <c r="O4" s="13" t="str">
        <f>IF($AK$2="","",$O$3)</f>
        <v/>
      </c>
      <c r="P4" s="13" t="str">
        <f>IF($AK$2="","",$P$3)</f>
        <v/>
      </c>
      <c r="Q4" s="13" t="str">
        <f>IF($AK$2="","",$Q$3)</f>
        <v/>
      </c>
      <c r="R4" s="13" t="str">
        <f>IF($AK$2="","",$R$3)</f>
        <v/>
      </c>
      <c r="S4" s="13" t="str">
        <f>IF($AK$2="","",$S$3)</f>
        <v/>
      </c>
      <c r="T4" s="13" t="str">
        <f>IF($AK$2="","",$T$3)</f>
        <v/>
      </c>
      <c r="U4" s="13" t="str">
        <f>IF($AK$2="","",$U$3)</f>
        <v/>
      </c>
      <c r="V4" s="13" t="str">
        <f>IF($AK$2="","",$V$3)</f>
        <v/>
      </c>
      <c r="W4" s="13" t="str">
        <f>IF($AK$2="","",$W$3)</f>
        <v/>
      </c>
      <c r="X4" s="13" t="str">
        <f>IF($AK$2="","",$X$3)</f>
        <v/>
      </c>
      <c r="Y4" s="13" t="str">
        <f>IF($AK$2="","",$Y$3)</f>
        <v/>
      </c>
      <c r="Z4" s="13" t="str">
        <f>IF($AK$2="","",$Z$3)</f>
        <v/>
      </c>
      <c r="AA4" s="13" t="str">
        <f>IF($AK$2="","",$AA$3)</f>
        <v/>
      </c>
      <c r="AB4" s="13" t="str">
        <f>IF($AK$2="","",$AB$3)</f>
        <v/>
      </c>
      <c r="AC4" s="13" t="str">
        <f>IF($AK$2="","",$AC$3)</f>
        <v/>
      </c>
      <c r="AD4" s="13" t="str">
        <f>IF($AK$2="","",$AD$3)</f>
        <v/>
      </c>
      <c r="AE4" s="13" t="str">
        <f>IF($AK$2="","",$AE$3)</f>
        <v/>
      </c>
      <c r="AF4" s="13" t="str">
        <f>IF($AK$2="","",$AF$3)</f>
        <v/>
      </c>
      <c r="AG4" s="13" t="str">
        <f>IF($AK$2="","",$AG$3)</f>
        <v/>
      </c>
      <c r="AH4" s="13" t="str">
        <f>IF($AK$2="","",$AH$3)</f>
        <v/>
      </c>
      <c r="AI4" s="14" t="str">
        <f>IF($AK$2="","",$AI$3)</f>
        <v/>
      </c>
      <c r="AJ4" s="1"/>
      <c r="AK4" s="1"/>
      <c r="AL4" s="1"/>
      <c r="AM4" s="1"/>
    </row>
    <row r="5" spans="1:39" ht="24" customHeight="1" thickBot="1">
      <c r="A5" s="25" t="s">
        <v>13</v>
      </c>
      <c r="B5" s="18" t="s">
        <v>6</v>
      </c>
      <c r="C5" s="18"/>
      <c r="D5" s="1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  <c r="AJ5" s="1"/>
      <c r="AK5" s="1"/>
      <c r="AL5" s="1"/>
      <c r="AM5" s="1"/>
    </row>
    <row r="6" spans="1:39" ht="24" customHeight="1" thickBot="1">
      <c r="A6" s="25"/>
      <c r="B6" s="19" t="s">
        <v>7</v>
      </c>
      <c r="C6" s="19"/>
      <c r="D6" s="19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3"/>
      <c r="AJ6" s="1"/>
      <c r="AK6" s="1"/>
      <c r="AL6" s="1"/>
      <c r="AM6" s="1"/>
    </row>
    <row r="7" spans="1:39" ht="24" customHeight="1" thickBot="1">
      <c r="A7" s="25"/>
      <c r="B7" s="19" t="s">
        <v>14</v>
      </c>
      <c r="C7" s="19"/>
      <c r="D7" s="1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3"/>
      <c r="AJ7" s="1"/>
      <c r="AK7" s="1"/>
      <c r="AL7" s="1"/>
      <c r="AM7" s="1"/>
    </row>
    <row r="8" spans="1:39" ht="24" customHeight="1" thickBot="1">
      <c r="A8" s="25"/>
      <c r="B8" s="19" t="s">
        <v>8</v>
      </c>
      <c r="C8" s="19"/>
      <c r="D8" s="19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3"/>
      <c r="AJ8" s="1"/>
      <c r="AK8" s="1"/>
      <c r="AL8" s="1"/>
      <c r="AM8" s="1"/>
    </row>
    <row r="9" spans="1:39" ht="24" customHeight="1" thickBot="1">
      <c r="A9" s="25"/>
      <c r="B9" s="19" t="s">
        <v>9</v>
      </c>
      <c r="C9" s="19"/>
      <c r="D9" s="1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3"/>
      <c r="AJ9" s="1"/>
      <c r="AK9" s="1"/>
      <c r="AL9" s="1"/>
      <c r="AM9" s="1"/>
    </row>
    <row r="10" spans="1:39" ht="24" customHeight="1" thickBot="1">
      <c r="A10" s="25"/>
      <c r="B10" s="15"/>
      <c r="C10" s="15"/>
      <c r="D10" s="1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3"/>
      <c r="AJ10" s="1"/>
      <c r="AK10" s="1"/>
      <c r="AL10" s="1"/>
      <c r="AM10" s="1"/>
    </row>
    <row r="11" spans="1:39" ht="24" customHeight="1" thickBot="1">
      <c r="A11" s="25"/>
      <c r="B11" s="15"/>
      <c r="C11" s="15"/>
      <c r="D11" s="1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3"/>
      <c r="AJ11" s="1"/>
      <c r="AK11" s="1"/>
      <c r="AL11" s="1"/>
      <c r="AM11" s="1"/>
    </row>
    <row r="12" spans="1:39" ht="24" customHeight="1" thickBot="1">
      <c r="A12" s="17" t="s">
        <v>15</v>
      </c>
      <c r="B12" s="18" t="s">
        <v>16</v>
      </c>
      <c r="C12" s="18"/>
      <c r="D12" s="1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5"/>
      <c r="AJ12" s="1"/>
      <c r="AK12" s="1"/>
      <c r="AL12" s="1"/>
      <c r="AM12" s="1"/>
    </row>
    <row r="13" spans="1:39" ht="24" customHeight="1" thickBot="1">
      <c r="A13" s="17"/>
      <c r="B13" s="19" t="s">
        <v>17</v>
      </c>
      <c r="C13" s="19"/>
      <c r="D13" s="1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3"/>
      <c r="AJ13" s="1"/>
      <c r="AK13" s="1"/>
      <c r="AL13" s="1"/>
      <c r="AM13" s="1"/>
    </row>
    <row r="14" spans="1:39" ht="24" customHeight="1" thickBot="1">
      <c r="A14" s="17"/>
      <c r="B14" s="16"/>
      <c r="C14" s="16"/>
      <c r="D14" s="1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2"/>
      <c r="AJ14" s="1"/>
      <c r="AK14" s="1"/>
      <c r="AL14" s="1"/>
      <c r="AM14" s="1"/>
    </row>
    <row r="15" spans="1:39" ht="24" customHeight="1" thickBot="1">
      <c r="A15" s="17" t="s">
        <v>10</v>
      </c>
      <c r="B15" s="18" t="s">
        <v>18</v>
      </c>
      <c r="C15" s="18"/>
      <c r="D15" s="1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"/>
      <c r="AJ15" s="1"/>
      <c r="AK15" s="1"/>
      <c r="AL15" s="1"/>
      <c r="AM15" s="1"/>
    </row>
    <row r="16" spans="1:39" ht="24" customHeight="1" thickBot="1">
      <c r="A16" s="17"/>
      <c r="B16" s="19" t="s">
        <v>19</v>
      </c>
      <c r="C16" s="19"/>
      <c r="D16" s="1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3"/>
      <c r="AJ16" s="1"/>
      <c r="AK16" s="1"/>
      <c r="AL16" s="1"/>
      <c r="AM16" s="1"/>
    </row>
    <row r="17" spans="1:39" ht="24" customHeight="1" thickBot="1">
      <c r="A17" s="17"/>
      <c r="B17" s="15"/>
      <c r="C17" s="15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3"/>
      <c r="AJ17" s="1"/>
      <c r="AK17" s="1"/>
      <c r="AL17" s="1"/>
      <c r="AM17" s="1"/>
    </row>
    <row r="18" spans="1:39" ht="24" customHeight="1" thickBot="1">
      <c r="A18" s="17"/>
      <c r="B18" s="16"/>
      <c r="C18" s="16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2"/>
      <c r="AJ18" s="1"/>
      <c r="AK18" s="1"/>
      <c r="AL18" s="1"/>
      <c r="AM18" s="1"/>
    </row>
    <row r="19" spans="1:39" ht="24" customHeight="1" thickBot="1">
      <c r="A19" s="20" t="s">
        <v>11</v>
      </c>
      <c r="B19" s="20"/>
      <c r="C19" s="20"/>
      <c r="D19" s="20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"/>
      <c r="AK19" s="1"/>
      <c r="AL19" s="1"/>
      <c r="AM19" s="1"/>
    </row>
    <row r="20" spans="1:39" ht="24" customHeight="1" thickBot="1">
      <c r="A20" s="20"/>
      <c r="B20" s="20"/>
      <c r="C20" s="20"/>
      <c r="D20" s="20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"/>
      <c r="AK20" s="1"/>
      <c r="AL20" s="1"/>
      <c r="AM20" s="1"/>
    </row>
    <row r="21" spans="1:39" ht="24" customHeight="1" thickBot="1">
      <c r="A21" s="20"/>
      <c r="B21" s="20"/>
      <c r="C21" s="20"/>
      <c r="D21" s="20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"/>
      <c r="AK21" s="1"/>
      <c r="AL21" s="1"/>
      <c r="AM21" s="1"/>
    </row>
    <row r="22" spans="1:39" ht="24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1"/>
      <c r="AK22" s="1"/>
      <c r="AL22" s="1"/>
      <c r="AM22" s="1"/>
    </row>
    <row r="23" spans="1:39" ht="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1"/>
      <c r="AK23" s="1"/>
      <c r="AL23" s="1"/>
      <c r="AM23" s="1"/>
    </row>
    <row r="24" spans="1:39" ht="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1"/>
      <c r="AK24" s="1"/>
      <c r="AL24" s="1"/>
      <c r="AM24" s="1"/>
    </row>
    <row r="25" spans="1:39" ht="1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1"/>
      <c r="AK25" s="1"/>
      <c r="AL25" s="1"/>
      <c r="AM25" s="1"/>
    </row>
    <row r="26" spans="1:39" ht="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1"/>
      <c r="AK26" s="1"/>
      <c r="AL26" s="1"/>
      <c r="AM26" s="1"/>
    </row>
    <row r="27" spans="1:39" ht="1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"/>
      <c r="AK27" s="1"/>
      <c r="AL27" s="1"/>
      <c r="AM27" s="1"/>
    </row>
    <row r="28" spans="1:39" ht="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"/>
      <c r="AK28" s="1"/>
      <c r="AL28" s="1"/>
      <c r="AM28" s="1"/>
    </row>
    <row r="29" spans="1:39" ht="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</sheetData>
  <mergeCells count="35">
    <mergeCell ref="C2:D2"/>
    <mergeCell ref="L2:M2"/>
    <mergeCell ref="N2:T2"/>
    <mergeCell ref="AB2:AC2"/>
    <mergeCell ref="AD2:AG2"/>
    <mergeCell ref="A1:D1"/>
    <mergeCell ref="E1:H1"/>
    <mergeCell ref="I1:AA1"/>
    <mergeCell ref="AB1:AE1"/>
    <mergeCell ref="AF1:AI1"/>
    <mergeCell ref="A3:B3"/>
    <mergeCell ref="C3:D3"/>
    <mergeCell ref="A4:B4"/>
    <mergeCell ref="C4:D4"/>
    <mergeCell ref="A5:A11"/>
    <mergeCell ref="B5:D5"/>
    <mergeCell ref="B6:D6"/>
    <mergeCell ref="B7:D7"/>
    <mergeCell ref="B8:D8"/>
    <mergeCell ref="B9:D9"/>
    <mergeCell ref="B10:D10"/>
    <mergeCell ref="B11:D11"/>
    <mergeCell ref="A12:A14"/>
    <mergeCell ref="B12:D12"/>
    <mergeCell ref="B13:D13"/>
    <mergeCell ref="B14:D14"/>
    <mergeCell ref="E19:AI19"/>
    <mergeCell ref="E20:AI20"/>
    <mergeCell ref="E21:AI21"/>
    <mergeCell ref="A15:A18"/>
    <mergeCell ref="B15:D15"/>
    <mergeCell ref="B16:D16"/>
    <mergeCell ref="B17:D17"/>
    <mergeCell ref="B18:D18"/>
    <mergeCell ref="A19:D21"/>
  </mergeCells>
  <phoneticPr fontId="1"/>
  <conditionalFormatting sqref="AA3:AA18">
    <cfRule type="expression" dxfId="31" priority="13" stopIfTrue="1">
      <formula>WEEKDAY($AA$4)=1</formula>
    </cfRule>
  </conditionalFormatting>
  <conditionalFormatting sqref="AB3:AB18">
    <cfRule type="expression" dxfId="30" priority="14" stopIfTrue="1">
      <formula>WEEKDAY($AB$4)=1</formula>
    </cfRule>
  </conditionalFormatting>
  <conditionalFormatting sqref="AC3:AC18">
    <cfRule type="expression" dxfId="29" priority="15" stopIfTrue="1">
      <formula>WEEKDAY($AC$4)=1</formula>
    </cfRule>
  </conditionalFormatting>
  <conditionalFormatting sqref="AD3:AD18">
    <cfRule type="expression" dxfId="28" priority="16" stopIfTrue="1">
      <formula>WEEKDAY($AD$4)=1</formula>
    </cfRule>
  </conditionalFormatting>
  <conditionalFormatting sqref="AE3:AE18">
    <cfRule type="expression" dxfId="27" priority="17" stopIfTrue="1">
      <formula>WEEKDAY($AE$4)=1</formula>
    </cfRule>
  </conditionalFormatting>
  <conditionalFormatting sqref="AF3:AF18">
    <cfRule type="expression" dxfId="26" priority="18" stopIfTrue="1">
      <formula>WEEKDAY($AF$4)=1</formula>
    </cfRule>
  </conditionalFormatting>
  <conditionalFormatting sqref="AG3:AG18">
    <cfRule type="expression" dxfId="25" priority="19" stopIfTrue="1">
      <formula>WEEKDAY($AG$4)=1</formula>
    </cfRule>
  </conditionalFormatting>
  <conditionalFormatting sqref="AH3:AH18">
    <cfRule type="expression" dxfId="24" priority="20" stopIfTrue="1">
      <formula>WEEKDAY($AH$4)=1</formula>
    </cfRule>
  </conditionalFormatting>
  <conditionalFormatting sqref="AI3:AI18">
    <cfRule type="expression" dxfId="23" priority="21" stopIfTrue="1">
      <formula>WEEKDAY($AI$4)=1</formula>
    </cfRule>
  </conditionalFormatting>
  <conditionalFormatting sqref="E18">
    <cfRule type="expression" dxfId="22" priority="23" stopIfTrue="1">
      <formula>WEEKDAY($E$4)=1</formula>
    </cfRule>
  </conditionalFormatting>
  <conditionalFormatting sqref="E3:E17">
    <cfRule type="expression" dxfId="21" priority="22" stopIfTrue="1">
      <formula>WEEKDAY($E$4)=1</formula>
    </cfRule>
  </conditionalFormatting>
  <conditionalFormatting sqref="F3:F18">
    <cfRule type="expression" dxfId="20" priority="24" stopIfTrue="1">
      <formula>WEEKDAY($F$4)=1</formula>
    </cfRule>
  </conditionalFormatting>
  <conditionalFormatting sqref="G3:G18">
    <cfRule type="expression" dxfId="19" priority="25" stopIfTrue="1">
      <formula>WEEKDAY($G$4)=1</formula>
    </cfRule>
  </conditionalFormatting>
  <conditionalFormatting sqref="H3:H18">
    <cfRule type="expression" dxfId="18" priority="26" stopIfTrue="1">
      <formula>WEEKDAY($H$4)=1</formula>
    </cfRule>
  </conditionalFormatting>
  <conditionalFormatting sqref="I3:I18">
    <cfRule type="expression" dxfId="17" priority="27" stopIfTrue="1">
      <formula>WEEKDAY($I$4)=1</formula>
    </cfRule>
  </conditionalFormatting>
  <conditionalFormatting sqref="J3:J18">
    <cfRule type="expression" dxfId="16" priority="28" stopIfTrue="1">
      <formula>WEEKDAY($J$4)=1</formula>
    </cfRule>
  </conditionalFormatting>
  <conditionalFormatting sqref="K3:K18">
    <cfRule type="expression" dxfId="15" priority="29" stopIfTrue="1">
      <formula>WEEKDAY($K$4)=1</formula>
    </cfRule>
  </conditionalFormatting>
  <conditionalFormatting sqref="L3:L18">
    <cfRule type="expression" dxfId="14" priority="30" stopIfTrue="1">
      <formula>WEEKDAY($L$4)=1</formula>
    </cfRule>
  </conditionalFormatting>
  <conditionalFormatting sqref="M3:M18">
    <cfRule type="expression" dxfId="13" priority="31" stopIfTrue="1">
      <formula>WEEKDAY($M$4)=1</formula>
    </cfRule>
  </conditionalFormatting>
  <conditionalFormatting sqref="N3:N18">
    <cfRule type="expression" dxfId="12" priority="32" stopIfTrue="1">
      <formula>WEEKDAY($N$4)=1</formula>
    </cfRule>
  </conditionalFormatting>
  <conditionalFormatting sqref="O3:O18">
    <cfRule type="expression" dxfId="11" priority="1" stopIfTrue="1">
      <formula>WEEKDAY($O$4)=1</formula>
    </cfRule>
  </conditionalFormatting>
  <conditionalFormatting sqref="P3:P18">
    <cfRule type="expression" dxfId="10" priority="2" stopIfTrue="1">
      <formula>WEEKDAY($P$4)=1</formula>
    </cfRule>
  </conditionalFormatting>
  <conditionalFormatting sqref="Q3:Q18">
    <cfRule type="expression" dxfId="9" priority="3" stopIfTrue="1">
      <formula>WEEKDAY($Q$4)=1</formula>
    </cfRule>
  </conditionalFormatting>
  <conditionalFormatting sqref="R3:R18">
    <cfRule type="expression" dxfId="8" priority="4" stopIfTrue="1">
      <formula>WEEKDAY($R$4)=1</formula>
    </cfRule>
  </conditionalFormatting>
  <conditionalFormatting sqref="S3:S18">
    <cfRule type="expression" dxfId="7" priority="5" stopIfTrue="1">
      <formula>WEEKDAY($S$4)=1</formula>
    </cfRule>
  </conditionalFormatting>
  <conditionalFormatting sqref="T3:T18">
    <cfRule type="expression" dxfId="6" priority="6" stopIfTrue="1">
      <formula>WEEKDAY($T$4)=1</formula>
    </cfRule>
  </conditionalFormatting>
  <conditionalFormatting sqref="U3:U18">
    <cfRule type="expression" dxfId="5" priority="7" stopIfTrue="1">
      <formula>WEEKDAY($U$4)=1</formula>
    </cfRule>
  </conditionalFormatting>
  <conditionalFormatting sqref="V3:V18">
    <cfRule type="expression" dxfId="4" priority="8" stopIfTrue="1">
      <formula>WEEKDAY($V$4)=1</formula>
    </cfRule>
  </conditionalFormatting>
  <conditionalFormatting sqref="W3:W18">
    <cfRule type="expression" dxfId="3" priority="9" stopIfTrue="1">
      <formula>WEEKDAY($W$4)=1</formula>
    </cfRule>
  </conditionalFormatting>
  <conditionalFormatting sqref="X3:X18">
    <cfRule type="expression" dxfId="2" priority="10" stopIfTrue="1">
      <formula>WEEKDAY($X$4)=1</formula>
    </cfRule>
  </conditionalFormatting>
  <conditionalFormatting sqref="Y3:Y18">
    <cfRule type="expression" dxfId="1" priority="11" stopIfTrue="1">
      <formula>WEEKDAY($Y$4)=1</formula>
    </cfRule>
  </conditionalFormatting>
  <conditionalFormatting sqref="Z3:Z18">
    <cfRule type="expression" dxfId="0" priority="12" stopIfTrue="1">
      <formula>WEEKDAY($Z$4)=1</formula>
    </cfRule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トイレ掃除チェックリスト</vt:lpstr>
      <vt:lpstr>トイレ掃除チェックリスト!Print_Area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トイレ掃除チェックリスト</dc:title>
  <dc:subject>勤怠管理</dc:subject>
  <dc:creator/>
  <dc:description>【2023/07/12】
リリース</dc:description>
  <cp:lastModifiedBy/>
  <dcterms:created xsi:type="dcterms:W3CDTF">2020-12-16T05:25:59Z</dcterms:created>
  <dcterms:modified xsi:type="dcterms:W3CDTF">2023-07-12T04:13:36Z</dcterms:modified>
</cp:coreProperties>
</file>